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1"/>
  </bookViews>
  <sheets>
    <sheet name="6" sheetId="1" r:id="rId1"/>
    <sheet name="7" sheetId="2" r:id="rId2"/>
    <sheet name="8" sheetId="3" r:id="rId3"/>
    <sheet name="9" sheetId="4" r:id="rId4"/>
    <sheet name="10" sheetId="5" r:id="rId5"/>
    <sheet name="11" sheetId="6" r:id="rId6"/>
    <sheet name="12" sheetId="7" r:id="rId7"/>
    <sheet name="13" sheetId="8" r:id="rId8"/>
    <sheet name="14" sheetId="9" r:id="rId9"/>
    <sheet name="15" sheetId="10" r:id="rId10"/>
    <sheet name="16" sheetId="11" r:id="rId11"/>
    <sheet name="17" sheetId="12" r:id="rId12"/>
  </sheets>
  <definedNames/>
  <calcPr fullCalcOnLoad="1"/>
</workbook>
</file>

<file path=xl/sharedStrings.xml><?xml version="1.0" encoding="utf-8"?>
<sst xmlns="http://schemas.openxmlformats.org/spreadsheetml/2006/main" count="444" uniqueCount="383">
  <si>
    <t>2010.évi működési és felhalmozási kiadások mérlegszerűen</t>
  </si>
  <si>
    <t>2010.évi működési és felhalmozási bevételek mérlegszerűen</t>
  </si>
  <si>
    <t>Ezer Ft</t>
  </si>
  <si>
    <t>6/1 melléklet</t>
  </si>
  <si>
    <t>6/2 melléklet</t>
  </si>
  <si>
    <t>Működési kiadások</t>
  </si>
  <si>
    <t>Önkorm.</t>
  </si>
  <si>
    <t>Hivatal</t>
  </si>
  <si>
    <t>Óvoda</t>
  </si>
  <si>
    <t>Iskola</t>
  </si>
  <si>
    <t>Szoc.szolg.</t>
  </si>
  <si>
    <t>Összesen:</t>
  </si>
  <si>
    <t>Működési bevételek</t>
  </si>
  <si>
    <t>Összesen</t>
  </si>
  <si>
    <t>Személyi juttatás</t>
  </si>
  <si>
    <t>Intézményi működési bevételek</t>
  </si>
  <si>
    <t>Munkaadókat terhelő járulék</t>
  </si>
  <si>
    <t>Támogatások kieg. működési célra</t>
  </si>
  <si>
    <t>Dologi kiadás</t>
  </si>
  <si>
    <t>Önkormányzatok sajátos műk. Bev.</t>
  </si>
  <si>
    <t>Egyéb folyó kiadások</t>
  </si>
  <si>
    <t>Műk. célú kölcsönök visszatérülése</t>
  </si>
  <si>
    <t>Előző évi maradvány visszafizetése</t>
  </si>
  <si>
    <t>Működési célú hitelek felvétele</t>
  </si>
  <si>
    <t>Támogatás értékű működési kiadások</t>
  </si>
  <si>
    <t>Előző évi műk. maradvány igénybev.</t>
  </si>
  <si>
    <t>Átadott pénzeszközök</t>
  </si>
  <si>
    <t>Ellátottak juttatásai</t>
  </si>
  <si>
    <t>Társadalom és szociálpolitikai jutt.</t>
  </si>
  <si>
    <t>Felügyelet alá tart Kv.Szerv tám.</t>
  </si>
  <si>
    <t>Tartalék</t>
  </si>
  <si>
    <t>Felhalmozási kiadások</t>
  </si>
  <si>
    <t>Felhalmozási bevételek</t>
  </si>
  <si>
    <t>Felújítás</t>
  </si>
  <si>
    <t>Támogatások, kieg. felhalm. célra</t>
  </si>
  <si>
    <t>Beruházás</t>
  </si>
  <si>
    <t>Normatív hozzáj felhalm. célú része</t>
  </si>
  <si>
    <t>Támogatás értékű felhalm. kiadások</t>
  </si>
  <si>
    <t>Helyi adó felhalmozási célra</t>
  </si>
  <si>
    <t>Pénzeszköz átadások</t>
  </si>
  <si>
    <t>Felhalmozási és tőkejellegű bevételek</t>
  </si>
  <si>
    <t>Értékpapír vásárlása</t>
  </si>
  <si>
    <t>Felhalmozási c. bev. összesen</t>
  </si>
  <si>
    <t>Céltartalék</t>
  </si>
  <si>
    <t>Hiány</t>
  </si>
  <si>
    <t>Hiány fedezetére</t>
  </si>
  <si>
    <t>Kamatkiadás</t>
  </si>
  <si>
    <t xml:space="preserve">  Felhalmozású célú hitel felvétele</t>
  </si>
  <si>
    <t>Felhalmozási célú hitelek, kölcsönök</t>
  </si>
  <si>
    <t xml:space="preserve">  Előző évi pénzmaradvány igénybev.</t>
  </si>
  <si>
    <t>Kiadások mindösszesen:</t>
  </si>
  <si>
    <t>Bevételek mindösszesen:</t>
  </si>
  <si>
    <t>7.sz.melléklet</t>
  </si>
  <si>
    <t>Megnevezés</t>
  </si>
  <si>
    <t>Teljes munkaidőben foglalkoztatottak</t>
  </si>
  <si>
    <t>Részmunkaidő- ben foglalkoztatottak</t>
  </si>
  <si>
    <t>Állományba nem tartozók</t>
  </si>
  <si>
    <t>Polgármesteri Hivatal</t>
  </si>
  <si>
    <t>Utazásszervezés</t>
  </si>
  <si>
    <t>Községgazdálkodás</t>
  </si>
  <si>
    <t>Védőnői szolgálat</t>
  </si>
  <si>
    <t>Könyvtár</t>
  </si>
  <si>
    <t>Közművelődés</t>
  </si>
  <si>
    <t>Strandszolgáltatás</t>
  </si>
  <si>
    <t>Általános Iskola</t>
  </si>
  <si>
    <t>Szoc.szolgálat</t>
  </si>
  <si>
    <t>Közcélú foglalkoztatás</t>
  </si>
  <si>
    <t>Mindösszesen</t>
  </si>
  <si>
    <t>2010. évi előirányzat felhasználási ütemterv</t>
  </si>
  <si>
    <t>8.sz melléklet</t>
  </si>
  <si>
    <t>Ezer Ft-ban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</si>
  <si>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</si>
  <si>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</si>
  <si>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</si>
  <si>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</si>
  <si>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</si>
  <si>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</si>
  <si>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</si>
  <si>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</si>
  <si>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</si>
  <si>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</si>
  <si>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</si>
  <si>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</si>
  <si>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</t>
  </si>
  <si>
    <t>Bevételek</t>
  </si>
  <si>
    <t>Saját bevétel</t>
  </si>
  <si>
    <t>Átvett pénzeszköz</t>
  </si>
  <si>
    <t>Fejlesztési célú hitel</t>
  </si>
  <si>
    <t>Költségvetési támogatás SZJA</t>
  </si>
  <si>
    <t>Előző időszaki pénzmaradvány</t>
  </si>
  <si>
    <t>Összes bevétel</t>
  </si>
  <si>
    <t>Kiadások</t>
  </si>
  <si>
    <t>Működési kiadás</t>
  </si>
  <si>
    <t>Felhalmozási kiadás</t>
  </si>
  <si>
    <t>Hitel törlesztés</t>
  </si>
  <si>
    <t>Tartalék felhasználás</t>
  </si>
  <si>
    <t>Összes kiadás</t>
  </si>
  <si>
    <t>Egyenleg</t>
  </si>
  <si>
    <t>9.sz.melléklet</t>
  </si>
  <si>
    <t xml:space="preserve">Révfülöp Nagyközségi Önkormányzat </t>
  </si>
  <si>
    <t>2010-2012 évre tervezett bevételei és kiadásai</t>
  </si>
  <si>
    <t>2010 év</t>
  </si>
  <si>
    <t>2011 év</t>
  </si>
  <si>
    <t>2012 év</t>
  </si>
  <si>
    <t>Intézményi működéssel kapcs. bevételek</t>
  </si>
  <si>
    <t>Egyéb saját bevételek</t>
  </si>
  <si>
    <t>Átvett pénzeszközök működési célra</t>
  </si>
  <si>
    <t xml:space="preserve">Áfa bevételek </t>
  </si>
  <si>
    <t>Hozam és kamat bevételek</t>
  </si>
  <si>
    <t>Támogatások, kiegészítések</t>
  </si>
  <si>
    <t>Támogatás értékű működési bevételek</t>
  </si>
  <si>
    <t>Támogatás értékű felhalmozási bevételek</t>
  </si>
  <si>
    <t>Kiegészítések, visszatérülések</t>
  </si>
  <si>
    <t>Önkormányzatok költségvetési támogatása</t>
  </si>
  <si>
    <t>Önkormányzatok sajátos működési bevételei</t>
  </si>
  <si>
    <t>Illetékek</t>
  </si>
  <si>
    <t>Helyi adók</t>
  </si>
  <si>
    <t>Pótlékok,bírságok</t>
  </si>
  <si>
    <t>Átengedett központi adók</t>
  </si>
  <si>
    <t>Bírságok /pl környezetvédelmi/</t>
  </si>
  <si>
    <t>Talajterhelési díj</t>
  </si>
  <si>
    <t>Hitelek,értékpapírok,támogatási kölcsönök</t>
  </si>
  <si>
    <t>Kölcsönök igénybevétele</t>
  </si>
  <si>
    <t>Hitel felvétel</t>
  </si>
  <si>
    <t xml:space="preserve">   működésre</t>
  </si>
  <si>
    <t xml:space="preserve">   felhalmozásra</t>
  </si>
  <si>
    <t>Felhalmozási és tőke jellegű bevételek</t>
  </si>
  <si>
    <t>Tárgyi eszközök és immat. javak értékesítése</t>
  </si>
  <si>
    <t>Felhalmozási célú átvett pézneszközök</t>
  </si>
  <si>
    <t>Egyéb bevétek</t>
  </si>
  <si>
    <t>Előző évi maradvány igénybevétele</t>
  </si>
  <si>
    <t>Bevételek összesen</t>
  </si>
  <si>
    <t>Személyi juttatások</t>
  </si>
  <si>
    <t>Munkaadókat terhelő járulékok</t>
  </si>
  <si>
    <t>Dologi kiadások</t>
  </si>
  <si>
    <t>Társadalom- és szociálpolitikai juttatások</t>
  </si>
  <si>
    <t>Kamatkiadások</t>
  </si>
  <si>
    <t>Beruházások</t>
  </si>
  <si>
    <t>Felújítások</t>
  </si>
  <si>
    <t xml:space="preserve">Támogatásértékű felhalmozási kiadások </t>
  </si>
  <si>
    <t>Pénzeszköz átadasok</t>
  </si>
  <si>
    <t>Pénzügyi befektetések</t>
  </si>
  <si>
    <t>Hitelek kölcsönök nyújtása, törlesztése</t>
  </si>
  <si>
    <t xml:space="preserve">   Felhalmozási célú</t>
  </si>
  <si>
    <t xml:space="preserve">   Működési célú</t>
  </si>
  <si>
    <t>Kadások összesen</t>
  </si>
  <si>
    <t>Révfülöp Nagyközség Önkormányzata</t>
  </si>
  <si>
    <t xml:space="preserve">2010. évi pénzeszköz átadásainak és egyéb támogatásainak előirányzata </t>
  </si>
  <si>
    <t>10.sz.melléklet</t>
  </si>
  <si>
    <t>Sor szám</t>
  </si>
  <si>
    <t>Pénzeszköz átadás</t>
  </si>
  <si>
    <t>2009 évi eredeti előirányzat</t>
  </si>
  <si>
    <t xml:space="preserve">2010.évi előirányzat </t>
  </si>
  <si>
    <t>II.</t>
  </si>
  <si>
    <t>Működési célú pénzeszköz átadás</t>
  </si>
  <si>
    <t>1.</t>
  </si>
  <si>
    <t>Probio közmunkaprogram előleg</t>
  </si>
  <si>
    <t>Hétvégi orvosi ügylethez hozzájár.</t>
  </si>
  <si>
    <t>Háziorvosi szolgálat támogatása</t>
  </si>
  <si>
    <t>Fogászat támogatása</t>
  </si>
  <si>
    <t>2.</t>
  </si>
  <si>
    <t>Egyéb támogatások</t>
  </si>
  <si>
    <t>Rendszeres pénzbeli ellátás</t>
  </si>
  <si>
    <t>Eseti pénzbeli ellátás</t>
  </si>
  <si>
    <t>Nyugdíjas köztisztviselők szoc.és kegyeleti tám.</t>
  </si>
  <si>
    <t>Gyermekjóléti Szolgálat, Pedagógiai szakszolg.</t>
  </si>
  <si>
    <t>Ifjúságpolitikai támogatás</t>
  </si>
  <si>
    <t>Sportkör támogatása</t>
  </si>
  <si>
    <t>Egészségünkért Alapítvány</t>
  </si>
  <si>
    <t>Általános Iskoláért Alapítvány</t>
  </si>
  <si>
    <t>„ Mozdulj Balaton” rendezvény</t>
  </si>
  <si>
    <t>Bursa Hungarica támogatás</t>
  </si>
  <si>
    <t>Helyi felsőoktatási ösztöndíj</t>
  </si>
  <si>
    <t>Idegenforg. Kiállítás támogatása</t>
  </si>
  <si>
    <t>Balatoni Futár</t>
  </si>
  <si>
    <t>Civil Szervezetek és egyéb szervek támogatása</t>
  </si>
  <si>
    <t>Működési célú pénzeszköz átadás összesen</t>
  </si>
  <si>
    <t>III.</t>
  </si>
  <si>
    <t>Fejlesztési célú pénzeszköz átadás</t>
  </si>
  <si>
    <t>Vízi Társulatnak érdekeltségi hozzájárulás</t>
  </si>
  <si>
    <t>Lakásépítési támogatás</t>
  </si>
  <si>
    <t>DRV-nek érdekeltségi hozzájár.</t>
  </si>
  <si>
    <t>Regionális Hulladékfeldolg.hozzájárulás</t>
  </si>
  <si>
    <t>Közműfejlesztési támogatás visszatérítés</t>
  </si>
  <si>
    <t>DRV Rt-nek ívóvíz rekonstrukció</t>
  </si>
  <si>
    <t>Körzeti új Mentőállomás építés támogatása</t>
  </si>
  <si>
    <t>Elmib részvény</t>
  </si>
  <si>
    <t>Bahart részvény</t>
  </si>
  <si>
    <t>Révfülöp Nagyközség Önkormányzat  2010.évre tervezett közvetett támogatásai</t>
  </si>
  <si>
    <t>Adóelengedés</t>
  </si>
  <si>
    <t>Adókedvezmény</t>
  </si>
  <si>
    <r>
      <t>A</t>
    </r>
    <r>
      <rPr>
        <b/>
        <sz val="10"/>
        <rFont val="Arial"/>
        <family val="2"/>
      </rPr>
      <t>dókedvezmények</t>
    </r>
  </si>
  <si>
    <t>Építményadó</t>
  </si>
  <si>
    <t>Telekadó</t>
  </si>
  <si>
    <t>Vállalkozók kommunális adója</t>
  </si>
  <si>
    <t>Magánszemélyek kommunális adója</t>
  </si>
  <si>
    <t>Idegenforgalmi adó épület után</t>
  </si>
  <si>
    <t>Idegenforgalmi adó tartózkodás után</t>
  </si>
  <si>
    <t>Iparűzési adó állandó jel.v.tev.után</t>
  </si>
  <si>
    <t>Iparűzési adó ideigl. jel.v.tev.után</t>
  </si>
  <si>
    <t>Gépjárműadó</t>
  </si>
  <si>
    <t>Adókedvezmények öszesen</t>
  </si>
  <si>
    <t>Bérleti díj kedvezmények:</t>
  </si>
  <si>
    <t>hónap/időszak</t>
  </si>
  <si>
    <t>kedvezmény</t>
  </si>
  <si>
    <t>Térítési díj kedvezmények</t>
  </si>
  <si>
    <t>Egyéb kedvezmények</t>
  </si>
  <si>
    <t>Kedvezmények mindösszesen</t>
  </si>
  <si>
    <r>
      <t>N</t>
    </r>
    <r>
      <rPr>
        <b/>
        <sz val="10"/>
        <rFont val="Arial CE"/>
        <family val="2"/>
      </rPr>
      <t xml:space="preserve">ormatív támogatás     2010.év </t>
    </r>
  </si>
  <si>
    <t>12.sz.melléklet</t>
  </si>
  <si>
    <t>Mutató</t>
  </si>
  <si>
    <t>Fajlagos összeg</t>
  </si>
  <si>
    <t>Összesen Ft</t>
  </si>
  <si>
    <t xml:space="preserve">Településüzemelt.igazg. feladatok </t>
  </si>
  <si>
    <t xml:space="preserve">                             kiegészítés    </t>
  </si>
  <si>
    <t>Lakott külterülettel kapcs.feladatok</t>
  </si>
  <si>
    <t xml:space="preserve">Üdülőhelyi feladatok                    </t>
  </si>
  <si>
    <t xml:space="preserve">Pénzbeli szociális juttatások       </t>
  </si>
  <si>
    <t xml:space="preserve">Családsegítés                             </t>
  </si>
  <si>
    <t xml:space="preserve">Szociális étkeztetés                        </t>
  </si>
  <si>
    <t xml:space="preserve">Házi segítségnyújtás                   </t>
  </si>
  <si>
    <t xml:space="preserve">Óvodai nevelés      8 hó                           </t>
  </si>
  <si>
    <t>23 fő</t>
  </si>
  <si>
    <t xml:space="preserve">Óvodai nevelés      4 hó                                         </t>
  </si>
  <si>
    <t>24 fő</t>
  </si>
  <si>
    <t xml:space="preserve">Iskolai oktatás       8 hó  1-2.évf    23 fő   </t>
  </si>
  <si>
    <t xml:space="preserve">                                       3.évf    </t>
  </si>
  <si>
    <t>10 fő</t>
  </si>
  <si>
    <t xml:space="preserve">                                       4.évf      </t>
  </si>
  <si>
    <t>17 fő</t>
  </si>
  <si>
    <t xml:space="preserve">                                    5-6.évf        </t>
  </si>
  <si>
    <t>40 fő</t>
  </si>
  <si>
    <t xml:space="preserve">                                    7-8.évf   </t>
  </si>
  <si>
    <t>7.évf</t>
  </si>
  <si>
    <t>27 fő</t>
  </si>
  <si>
    <t>8 évf</t>
  </si>
  <si>
    <t>26 fő</t>
  </si>
  <si>
    <t xml:space="preserve">Iskolai oktatás     4 hó    1-2.évf    22 fő     </t>
  </si>
  <si>
    <t>25 fő</t>
  </si>
  <si>
    <t xml:space="preserve">                                       3.évf         </t>
  </si>
  <si>
    <t>12 fő</t>
  </si>
  <si>
    <t xml:space="preserve">                                       4.évf        </t>
  </si>
  <si>
    <t xml:space="preserve">                                    5-6.évf              </t>
  </si>
  <si>
    <t>36 fő</t>
  </si>
  <si>
    <t xml:space="preserve">                                       7.évf         </t>
  </si>
  <si>
    <t>21 fő</t>
  </si>
  <si>
    <t xml:space="preserve">                                       8.évf      </t>
  </si>
  <si>
    <t>Napközis,tanulószobai ellátás  1-4  42fő</t>
  </si>
  <si>
    <t>Napközis,tanulószobai ellátás  5-8  62fő</t>
  </si>
  <si>
    <t>Napközis,tanulószobai ellátás  1-4  40fő</t>
  </si>
  <si>
    <t>Napközis,tanulószobai ellátás  5-8  58 fő</t>
  </si>
  <si>
    <t xml:space="preserve">Sajátos nev.ig.tanulók ell.   8 hó  </t>
  </si>
  <si>
    <t>C/160</t>
  </si>
  <si>
    <t xml:space="preserve">Sajátos nev.ig.tanulók ell.   4 hó  </t>
  </si>
  <si>
    <t>D/80</t>
  </si>
  <si>
    <t>E/60</t>
  </si>
  <si>
    <t xml:space="preserve">Sajátos nev.ig.tanulók ell.   4.hó    </t>
  </si>
  <si>
    <t>Intézményfennt.társulás   óvoda  8 hó</t>
  </si>
  <si>
    <t xml:space="preserve">                                      iskola 8 hó</t>
  </si>
  <si>
    <t xml:space="preserve">                                     óvoda   4 hó</t>
  </si>
  <si>
    <t xml:space="preserve">                                     iskola   4 hó</t>
  </si>
  <si>
    <t xml:space="preserve">Kevezményes étkezés  óvoda               </t>
  </si>
  <si>
    <t xml:space="preserve">                                   iskola             </t>
  </si>
  <si>
    <t xml:space="preserve">                                 kieg.iskola  5-6.évf.</t>
  </si>
  <si>
    <t>Tanulók ingyenes tankönyvellátása</t>
  </si>
  <si>
    <t>Ált.hozzájárulás tankönyvellátáshoz</t>
  </si>
  <si>
    <t>Normatív támogatások összesen</t>
  </si>
  <si>
    <t xml:space="preserve">Személyi jövedelemadó 8 %-a        </t>
  </si>
  <si>
    <t>Jövedelemdifferenciálódás mérséklése</t>
  </si>
  <si>
    <t>SZJA összesen</t>
  </si>
  <si>
    <t>Állami támogatás összesen</t>
  </si>
  <si>
    <t>Normatív  támogatások intézményenként 2010.év</t>
  </si>
  <si>
    <t>13.sz. melléklet</t>
  </si>
  <si>
    <t xml:space="preserve">Megnevezés    </t>
  </si>
  <si>
    <t>Önkormányzat</t>
  </si>
  <si>
    <t>Általános iskola</t>
  </si>
  <si>
    <t>Szociális alapellátó társulás</t>
  </si>
  <si>
    <t>Településüzemeltetés,igazg.sportf.</t>
  </si>
  <si>
    <t>Üdülőhelyi feladatok</t>
  </si>
  <si>
    <t>Pénzbeli szociális juttatások</t>
  </si>
  <si>
    <t>Családsegítés</t>
  </si>
  <si>
    <t>Szociális étkeztetés</t>
  </si>
  <si>
    <t>Házi segítségnyújtás</t>
  </si>
  <si>
    <t>Óvodai nevelés</t>
  </si>
  <si>
    <t>Iskolai oktatás    8 hó</t>
  </si>
  <si>
    <t>Iskolai oktatás   4 hó</t>
  </si>
  <si>
    <t>Napköziotthoni ellátás</t>
  </si>
  <si>
    <t>Sajátos nevelési ig.tanulók ell.</t>
  </si>
  <si>
    <t>Intézményfenntartó társulás</t>
  </si>
  <si>
    <t>Kedvezményes étkezés</t>
  </si>
  <si>
    <t>Tankönyvellátáshoz hozzájárulás</t>
  </si>
  <si>
    <t xml:space="preserve">SzJA 8 %           </t>
  </si>
  <si>
    <t>Jövedelemdifferenciálódás mérs.</t>
  </si>
  <si>
    <t>Társadalom és szociálpolitikai juttatások előirányzata</t>
  </si>
  <si>
    <t>14.sz. melléklet</t>
  </si>
  <si>
    <t>MEGNEVEZÉS</t>
  </si>
  <si>
    <t>2009.évi eredeti előirányzat</t>
  </si>
  <si>
    <t>2009 évi várható tejlesítés</t>
  </si>
  <si>
    <t>2010 évi előirányzat</t>
  </si>
  <si>
    <t>Rendsz. szoc. segély</t>
  </si>
  <si>
    <t>Rendelkezésre állási támogatás</t>
  </si>
  <si>
    <t>Időskorúak járadéka</t>
  </si>
  <si>
    <t>Lakásfenn.tám.( Normatív)</t>
  </si>
  <si>
    <t>Lakásfennt. támogatás, rendszeres</t>
  </si>
  <si>
    <t xml:space="preserve">Ápolási díj (normatív) </t>
  </si>
  <si>
    <t>Ápolási díj (helyi megállapítás)</t>
  </si>
  <si>
    <t>Átmeneti segély</t>
  </si>
  <si>
    <t>Temetési segély</t>
  </si>
  <si>
    <t>Rendsz. gyermekvéd.kedv.r.pénzbeli tám.</t>
  </si>
  <si>
    <t>Kieg.gyermvéd.tám.és a kieg.gyv.tám pótléka</t>
  </si>
  <si>
    <t>Rendkívüli gyermekvéd.tám.(helyi megáll.)</t>
  </si>
  <si>
    <t>Egyéb az önk.rend.megáll.jutt.</t>
  </si>
  <si>
    <t>Rászorultságtól függő ellátások összesen</t>
  </si>
  <si>
    <t>Természetb.nyújtott lakásfennt.tám.</t>
  </si>
  <si>
    <t>Átmeneti segély (eseti,természetbeni)</t>
  </si>
  <si>
    <t>Rendkívüli gyermekvéd.tám.</t>
  </si>
  <si>
    <t>Köztemetés</t>
  </si>
  <si>
    <t>Közgyógyellátás</t>
  </si>
  <si>
    <t>Mozgáskorlátozottak közlekedési támogatása</t>
  </si>
  <si>
    <t>Szoc.étkeztetés</t>
  </si>
  <si>
    <t>Természetben nyújtott szoc.ellátások össz.</t>
  </si>
  <si>
    <t>Születési támogatás</t>
  </si>
  <si>
    <t>Temetési támogatás</t>
  </si>
  <si>
    <t>Önk.által.saját hatáskörben adott pénzügyi ellátás</t>
  </si>
  <si>
    <t>Önk.által.saját hatáskörben adott pénzü. ellátás össesen.</t>
  </si>
  <si>
    <t>15.sz.melléklet</t>
  </si>
  <si>
    <t>Révfülöp Nagyközségi Önkormányzat 2010 évre tervezett helyi adó bevétele</t>
  </si>
  <si>
    <t>Ezer forintban</t>
  </si>
  <si>
    <t>Vállalkozások kommunális adója</t>
  </si>
  <si>
    <t>Iparűzési adó állandó jelleggel végzett iparűzési tevékenység után</t>
  </si>
  <si>
    <t>Iparűzési adó ideiglenes jelleggel végzett iparűzési tevékenység után</t>
  </si>
  <si>
    <t>Helyi adók összesen:</t>
  </si>
  <si>
    <t>Pótlékok, bírságok:</t>
  </si>
  <si>
    <t>16.számú melléklet</t>
  </si>
  <si>
    <t>Hosszú lejáratú kötelezettségek</t>
  </si>
  <si>
    <t>Kötelezettség vállalások</t>
  </si>
  <si>
    <t>Köt.váll.összege</t>
  </si>
  <si>
    <t>2010 évi törl.</t>
  </si>
  <si>
    <t>2011 évi törl.</t>
  </si>
  <si>
    <t>2012 évi törl.</t>
  </si>
  <si>
    <t>2013 évi törl.</t>
  </si>
  <si>
    <t>Kacsajtos úti korszerűsítés hiteltörlesztés</t>
  </si>
  <si>
    <t>Infrastruktúra hiteltörlesztés</t>
  </si>
  <si>
    <t>Viziközmű hiteltörlesztés</t>
  </si>
  <si>
    <t>Tehergépkocsi hiteltörlesztés</t>
  </si>
  <si>
    <t>Édász épület vásárlási hitel törlesztése</t>
  </si>
  <si>
    <t>Fogászati röntgen lizing</t>
  </si>
  <si>
    <t>Kiadások összesen:</t>
  </si>
  <si>
    <t>Kötelezettség vállalások forrása</t>
  </si>
  <si>
    <t>Köt.váll.összege:</t>
  </si>
  <si>
    <t>2010 évi</t>
  </si>
  <si>
    <t xml:space="preserve">2011 évi </t>
  </si>
  <si>
    <t>2012 évi</t>
  </si>
  <si>
    <t>2013 évi</t>
  </si>
  <si>
    <t>Önkorm.sajátos műk.bevételei helyi adók</t>
  </si>
  <si>
    <t>Bevételek összesen:</t>
  </si>
  <si>
    <t>2010 évben</t>
  </si>
  <si>
    <t>Értékesítésre kijelölt forgalomképes ingatlanok jegyzéke</t>
  </si>
  <si>
    <t>sorszám</t>
  </si>
  <si>
    <t>hrsz</t>
  </si>
  <si>
    <t>területnagyság</t>
  </si>
  <si>
    <t>megnevezés</t>
  </si>
  <si>
    <t>150/1</t>
  </si>
  <si>
    <t xml:space="preserve">1202 m2 </t>
  </si>
  <si>
    <t>Hajnal utcai építési telek</t>
  </si>
  <si>
    <t>150/2</t>
  </si>
  <si>
    <t>1184 m2</t>
  </si>
  <si>
    <t>608/3</t>
  </si>
  <si>
    <t>690 m2</t>
  </si>
  <si>
    <t>Táncsics utcai terület</t>
  </si>
  <si>
    <t>854/1</t>
  </si>
  <si>
    <t>1012 m2</t>
  </si>
  <si>
    <t>Füredi út ( volt orvosi rendelő)</t>
  </si>
  <si>
    <t>753 m2</t>
  </si>
  <si>
    <t>485/5</t>
  </si>
  <si>
    <t>682 m2</t>
  </si>
  <si>
    <t>Hajnal utcai beépítetlen terület</t>
  </si>
  <si>
    <t>11.sz. melléklet</t>
  </si>
  <si>
    <t>Révfülöp Önkormányzat 2010. évi létszámkerete költségvetési szervenként  és közfoglalkoztatottak száma (fő)</t>
  </si>
  <si>
    <t>Ft-ban</t>
  </si>
  <si>
    <t>17.sz.melléklet</t>
  </si>
  <si>
    <t>Kiadványok támogatása</t>
  </si>
  <si>
    <t>Várható teljesítés 2009.12.31.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</si>
</sst>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9"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i/>
      <sz val="10"/>
      <name val="Arial"/>
      <family val="2"/>
    </font>
    <font>
      <b/>
      <sz val="10"/>
      <name val="Arial CE"/>
      <family val="2"/>
    </font>
    <font>
      <sz val="10"/>
      <color indexed="22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22" borderId="7" applyNumberFormat="0" applyFont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30" borderId="1" applyNumberFormat="0" applyAlignment="0" applyProtection="0"/>
    <xf numFmtId="9" fontId="0" fillId="0" borderId="0" applyFill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4" fillId="34" borderId="10" xfId="0" applyFont="1" applyFill="1" applyBorder="1" applyAlignment="1">
      <alignment horizontal="left" vertical="center" wrapText="1"/>
    </xf>
    <xf numFmtId="3" fontId="0" fillId="0" borderId="10" xfId="0" applyNumberFormat="1" applyBorder="1" applyAlignment="1">
      <alignment/>
    </xf>
    <xf numFmtId="0" fontId="2" fillId="34" borderId="10" xfId="0" applyFont="1" applyFill="1" applyBorder="1" applyAlignment="1">
      <alignment horizontal="left" vertical="center" wrapText="1"/>
    </xf>
    <xf numFmtId="3" fontId="1" fillId="34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4" fillId="34" borderId="11" xfId="0" applyFont="1" applyFill="1" applyBorder="1" applyAlignment="1">
      <alignment horizontal="left" vertical="center" wrapText="1"/>
    </xf>
    <xf numFmtId="3" fontId="1" fillId="0" borderId="10" xfId="0" applyNumberFormat="1" applyFont="1" applyBorder="1" applyAlignment="1">
      <alignment/>
    </xf>
    <xf numFmtId="3" fontId="1" fillId="33" borderId="1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1" fillId="33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1" fillId="34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8" fillId="33" borderId="10" xfId="0" applyFont="1" applyFill="1" applyBorder="1" applyAlignment="1">
      <alignment horizontal="left"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33" borderId="10" xfId="0" applyFont="1" applyFill="1" applyBorder="1" applyAlignment="1">
      <alignment horizontal="left" vertical="center" wrapText="1"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1" fillId="0" borderId="10" xfId="0" applyFont="1" applyBorder="1" applyAlignment="1">
      <alignment/>
    </xf>
    <xf numFmtId="0" fontId="1" fillId="35" borderId="10" xfId="0" applyFont="1" applyFill="1" applyBorder="1" applyAlignment="1">
      <alignment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3" fontId="0" fillId="33" borderId="12" xfId="0" applyNumberFormat="1" applyFont="1" applyFill="1" applyBorder="1" applyAlignment="1">
      <alignment horizontal="center" vertical="center" wrapText="1"/>
    </xf>
    <xf numFmtId="3" fontId="0" fillId="33" borderId="12" xfId="0" applyNumberFormat="1" applyFont="1" applyFill="1" applyBorder="1" applyAlignment="1">
      <alignment horizontal="center" vertical="center"/>
    </xf>
    <xf numFmtId="3" fontId="0" fillId="33" borderId="10" xfId="0" applyNumberFormat="1" applyFont="1" applyFill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1" fillId="33" borderId="12" xfId="0" applyNumberFormat="1" applyFont="1" applyFill="1" applyBorder="1" applyAlignment="1">
      <alignment/>
    </xf>
    <xf numFmtId="3" fontId="1" fillId="33" borderId="13" xfId="0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3" fontId="1" fillId="0" borderId="13" xfId="0" applyNumberFormat="1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10" xfId="0" applyFill="1" applyBorder="1" applyAlignment="1">
      <alignment horizontal="right"/>
    </xf>
    <xf numFmtId="0" fontId="0" fillId="0" borderId="0" xfId="0" applyFill="1" applyAlignment="1">
      <alignment/>
    </xf>
    <xf numFmtId="0" fontId="11" fillId="33" borderId="10" xfId="0" applyFont="1" applyFill="1" applyBorder="1" applyAlignment="1">
      <alignment/>
    </xf>
    <xf numFmtId="3" fontId="0" fillId="33" borderId="10" xfId="0" applyNumberFormat="1" applyFill="1" applyBorder="1" applyAlignment="1">
      <alignment/>
    </xf>
    <xf numFmtId="0" fontId="11" fillId="36" borderId="10" xfId="0" applyFont="1" applyFill="1" applyBorder="1" applyAlignment="1">
      <alignment/>
    </xf>
    <xf numFmtId="0" fontId="0" fillId="33" borderId="14" xfId="0" applyFill="1" applyBorder="1" applyAlignment="1">
      <alignment/>
    </xf>
    <xf numFmtId="0" fontId="11" fillId="36" borderId="0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3" fontId="1" fillId="33" borderId="15" xfId="0" applyNumberFormat="1" applyFont="1" applyFill="1" applyBorder="1" applyAlignment="1">
      <alignment/>
    </xf>
    <xf numFmtId="0" fontId="12" fillId="0" borderId="10" xfId="0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2" fillId="33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left" vertical="center" wrapText="1"/>
    </xf>
    <xf numFmtId="0" fontId="13" fillId="33" borderId="10" xfId="0" applyFont="1" applyFill="1" applyBorder="1" applyAlignment="1">
      <alignment horizontal="left" vertical="center" wrapText="1"/>
    </xf>
    <xf numFmtId="0" fontId="9" fillId="34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34" borderId="10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34" borderId="10" xfId="0" applyFont="1" applyFill="1" applyBorder="1" applyAlignment="1">
      <alignment horizontal="center"/>
    </xf>
    <xf numFmtId="3" fontId="0" fillId="0" borderId="15" xfId="0" applyNumberFormat="1" applyFont="1" applyBorder="1" applyAlignment="1">
      <alignment/>
    </xf>
    <xf numFmtId="3" fontId="1" fillId="0" borderId="16" xfId="0" applyNumberFormat="1" applyFont="1" applyFill="1" applyBorder="1" applyAlignment="1">
      <alignment/>
    </xf>
    <xf numFmtId="3" fontId="1" fillId="33" borderId="17" xfId="0" applyNumberFormat="1" applyFont="1" applyFill="1" applyBorder="1" applyAlignment="1">
      <alignment/>
    </xf>
    <xf numFmtId="3" fontId="0" fillId="36" borderId="15" xfId="0" applyNumberFormat="1" applyFont="1" applyFill="1" applyBorder="1" applyAlignment="1">
      <alignment/>
    </xf>
    <xf numFmtId="3" fontId="0" fillId="33" borderId="17" xfId="0" applyNumberFormat="1" applyFill="1" applyBorder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vertical="center" wrapText="1"/>
    </xf>
    <xf numFmtId="3" fontId="0" fillId="0" borderId="12" xfId="0" applyNumberFormat="1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18" xfId="0" applyFont="1" applyBorder="1" applyAlignment="1">
      <alignment horizontal="right"/>
    </xf>
    <xf numFmtId="0" fontId="2" fillId="0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wrapText="1"/>
    </xf>
    <xf numFmtId="0" fontId="0" fillId="0" borderId="18" xfId="0" applyBorder="1" applyAlignment="1">
      <alignment horizontal="right"/>
    </xf>
    <xf numFmtId="3" fontId="10" fillId="0" borderId="0" xfId="0" applyNumberFormat="1" applyFont="1" applyBorder="1" applyAlignment="1">
      <alignment horizontal="center"/>
    </xf>
    <xf numFmtId="0" fontId="11" fillId="33" borderId="10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center"/>
    </xf>
    <xf numFmtId="0" fontId="11" fillId="33" borderId="10" xfId="0" applyFont="1" applyFill="1" applyBorder="1" applyAlignment="1">
      <alignment/>
    </xf>
    <xf numFmtId="0" fontId="11" fillId="0" borderId="19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1" fillId="34" borderId="10" xfId="0" applyFont="1" applyFill="1" applyBorder="1" applyAlignment="1">
      <alignment horizontal="center" vertical="center" wrapText="1"/>
    </xf>
    <xf numFmtId="0" fontId="11" fillId="34" borderId="15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1" fillId="34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left"/>
    </xf>
    <xf numFmtId="3" fontId="0" fillId="33" borderId="13" xfId="0" applyNumberFormat="1" applyFill="1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1">
      <selection activeCell="G30" sqref="G30"/>
    </sheetView>
  </sheetViews>
  <sheetFormatPr defaultColWidth="11.57421875" defaultRowHeight="12.75"/>
  <cols>
    <col min="1" max="1" width="26.7109375" style="0" customWidth="1"/>
    <col min="2" max="6" width="7.7109375" style="0" customWidth="1"/>
    <col min="7" max="7" width="13.140625" style="0" customWidth="1"/>
    <col min="8" max="8" width="26.7109375" style="0" customWidth="1"/>
    <col min="9" max="13" width="7.7109375" style="0" customWidth="1"/>
    <col min="14" max="14" width="9.8515625" style="0" customWidth="1"/>
  </cols>
  <sheetData>
    <row r="1" spans="7:14" ht="12.75">
      <c r="G1" s="1" t="s">
        <v>3</v>
      </c>
      <c r="L1" s="90" t="s">
        <v>4</v>
      </c>
      <c r="M1" s="90"/>
      <c r="N1" s="90"/>
    </row>
    <row r="2" spans="1:14" ht="12.75">
      <c r="A2" s="93" t="s">
        <v>0</v>
      </c>
      <c r="B2" s="93"/>
      <c r="C2" s="93"/>
      <c r="D2" s="93"/>
      <c r="E2" s="93"/>
      <c r="F2" s="93"/>
      <c r="G2" s="93"/>
      <c r="H2" s="93" t="s">
        <v>1</v>
      </c>
      <c r="I2" s="93"/>
      <c r="J2" s="93"/>
      <c r="K2" s="93"/>
      <c r="L2" s="93"/>
      <c r="M2" s="93"/>
      <c r="N2" s="93"/>
    </row>
    <row r="3" spans="1:11" ht="12.75">
      <c r="A3" s="1"/>
      <c r="B3" s="1"/>
      <c r="C3" s="1"/>
      <c r="H3" s="1"/>
      <c r="I3" s="1"/>
      <c r="J3" s="1"/>
      <c r="K3" s="1"/>
    </row>
    <row r="4" spans="7:14" ht="12.75">
      <c r="G4" s="85" t="s">
        <v>2</v>
      </c>
      <c r="L4" s="91" t="s">
        <v>2</v>
      </c>
      <c r="M4" s="91"/>
      <c r="N4" s="91"/>
    </row>
    <row r="5" spans="1:14" ht="12.75">
      <c r="A5" s="2" t="s">
        <v>5</v>
      </c>
      <c r="B5" s="3" t="s">
        <v>6</v>
      </c>
      <c r="C5" s="3" t="s">
        <v>7</v>
      </c>
      <c r="D5" s="3" t="s">
        <v>8</v>
      </c>
      <c r="E5" s="3" t="s">
        <v>9</v>
      </c>
      <c r="F5" s="3" t="s">
        <v>10</v>
      </c>
      <c r="G5" s="4" t="s">
        <v>11</v>
      </c>
      <c r="H5" s="2" t="s">
        <v>12</v>
      </c>
      <c r="I5" s="3" t="s">
        <v>6</v>
      </c>
      <c r="J5" s="3" t="s">
        <v>7</v>
      </c>
      <c r="K5" s="3" t="s">
        <v>8</v>
      </c>
      <c r="L5" s="3" t="s">
        <v>9</v>
      </c>
      <c r="M5" s="3" t="s">
        <v>10</v>
      </c>
      <c r="N5" s="4" t="s">
        <v>13</v>
      </c>
    </row>
    <row r="6" spans="1:14" ht="16.5" customHeight="1">
      <c r="A6" s="5" t="s">
        <v>14</v>
      </c>
      <c r="B6" s="6">
        <v>50768</v>
      </c>
      <c r="C6" s="6">
        <v>39086</v>
      </c>
      <c r="D6" s="6">
        <v>8066</v>
      </c>
      <c r="E6" s="6">
        <v>59668</v>
      </c>
      <c r="F6" s="6">
        <v>11932</v>
      </c>
      <c r="G6" s="6">
        <f aca="true" t="shared" si="0" ref="G6:G17">SUM(B6:F6)</f>
        <v>169520</v>
      </c>
      <c r="H6" s="5" t="s">
        <v>15</v>
      </c>
      <c r="I6" s="6">
        <v>71812</v>
      </c>
      <c r="J6" s="6"/>
      <c r="K6" s="6">
        <v>1143</v>
      </c>
      <c r="L6" s="6">
        <v>18487</v>
      </c>
      <c r="M6" s="6">
        <v>4898</v>
      </c>
      <c r="N6" s="6">
        <f aca="true" t="shared" si="1" ref="N6:N16">SUM(I6:M6)</f>
        <v>96340</v>
      </c>
    </row>
    <row r="7" spans="1:14" ht="16.5" customHeight="1">
      <c r="A7" s="5" t="s">
        <v>16</v>
      </c>
      <c r="B7" s="6">
        <v>11493</v>
      </c>
      <c r="C7" s="6">
        <v>10107</v>
      </c>
      <c r="D7" s="6">
        <v>2178</v>
      </c>
      <c r="E7" s="6">
        <v>16111</v>
      </c>
      <c r="F7" s="6">
        <v>3271</v>
      </c>
      <c r="G7" s="6">
        <f t="shared" si="0"/>
        <v>43160</v>
      </c>
      <c r="H7" s="5" t="s">
        <v>17</v>
      </c>
      <c r="I7" s="6">
        <v>49306</v>
      </c>
      <c r="J7" s="6">
        <v>2600</v>
      </c>
      <c r="K7" s="6">
        <v>8440</v>
      </c>
      <c r="L7" s="6">
        <v>74735</v>
      </c>
      <c r="M7" s="6">
        <v>17719</v>
      </c>
      <c r="N7" s="6">
        <f t="shared" si="1"/>
        <v>152800</v>
      </c>
    </row>
    <row r="8" spans="1:14" ht="16.5" customHeight="1">
      <c r="A8" s="5" t="s">
        <v>18</v>
      </c>
      <c r="B8" s="6">
        <v>74180</v>
      </c>
      <c r="C8" s="6">
        <v>17820</v>
      </c>
      <c r="D8" s="6">
        <v>5421</v>
      </c>
      <c r="E8" s="6">
        <v>32362</v>
      </c>
      <c r="F8" s="6">
        <v>9207</v>
      </c>
      <c r="G8" s="6">
        <f t="shared" si="0"/>
        <v>138990</v>
      </c>
      <c r="H8" s="5" t="s">
        <v>19</v>
      </c>
      <c r="I8" s="6">
        <v>36034</v>
      </c>
      <c r="J8" s="6">
        <v>64413</v>
      </c>
      <c r="K8" s="6">
        <v>6082</v>
      </c>
      <c r="L8" s="6">
        <v>14919</v>
      </c>
      <c r="M8" s="6">
        <v>1793</v>
      </c>
      <c r="N8" s="6">
        <f t="shared" si="1"/>
        <v>123241</v>
      </c>
    </row>
    <row r="9" spans="1:14" ht="16.5" customHeight="1">
      <c r="A9" s="5" t="s">
        <v>20</v>
      </c>
      <c r="B9" s="6"/>
      <c r="C9" s="6"/>
      <c r="D9" s="6"/>
      <c r="E9" s="6"/>
      <c r="F9" s="6"/>
      <c r="G9" s="6">
        <f t="shared" si="0"/>
        <v>0</v>
      </c>
      <c r="H9" s="5" t="s">
        <v>21</v>
      </c>
      <c r="I9" s="6"/>
      <c r="J9" s="6"/>
      <c r="K9" s="6"/>
      <c r="L9" s="6"/>
      <c r="M9" s="6"/>
      <c r="N9" s="6">
        <f t="shared" si="1"/>
        <v>0</v>
      </c>
    </row>
    <row r="10" spans="1:14" ht="16.5" customHeight="1">
      <c r="A10" s="5" t="s">
        <v>22</v>
      </c>
      <c r="B10" s="6"/>
      <c r="C10" s="6"/>
      <c r="D10" s="6"/>
      <c r="E10" s="6"/>
      <c r="F10" s="6"/>
      <c r="G10" s="6">
        <f t="shared" si="0"/>
        <v>0</v>
      </c>
      <c r="H10" s="5" t="s">
        <v>23</v>
      </c>
      <c r="I10" s="6"/>
      <c r="J10" s="6"/>
      <c r="K10" s="6"/>
      <c r="L10" s="6"/>
      <c r="M10" s="6"/>
      <c r="N10" s="6">
        <f t="shared" si="1"/>
        <v>0</v>
      </c>
    </row>
    <row r="11" spans="1:14" ht="16.5" customHeight="1">
      <c r="A11" s="5" t="s">
        <v>24</v>
      </c>
      <c r="B11" s="6">
        <v>5140</v>
      </c>
      <c r="C11" s="6"/>
      <c r="D11" s="6"/>
      <c r="E11" s="6"/>
      <c r="F11" s="6"/>
      <c r="G11" s="6">
        <f t="shared" si="0"/>
        <v>5140</v>
      </c>
      <c r="H11" s="5" t="s">
        <v>25</v>
      </c>
      <c r="I11" s="6"/>
      <c r="J11" s="6"/>
      <c r="K11" s="6"/>
      <c r="L11" s="6"/>
      <c r="M11" s="6"/>
      <c r="N11" s="6">
        <f t="shared" si="1"/>
        <v>0</v>
      </c>
    </row>
    <row r="12" spans="1:14" ht="16.5" customHeight="1">
      <c r="A12" s="5" t="s">
        <v>26</v>
      </c>
      <c r="B12" s="6">
        <v>3660</v>
      </c>
      <c r="C12" s="6"/>
      <c r="D12" s="6"/>
      <c r="E12" s="6"/>
      <c r="F12" s="6"/>
      <c r="G12" s="6">
        <f t="shared" si="0"/>
        <v>3660</v>
      </c>
      <c r="H12" s="5"/>
      <c r="I12" s="6"/>
      <c r="J12" s="6"/>
      <c r="K12" s="6"/>
      <c r="L12" s="6"/>
      <c r="M12" s="6"/>
      <c r="N12" s="6">
        <f t="shared" si="1"/>
        <v>0</v>
      </c>
    </row>
    <row r="13" spans="1:14" ht="16.5" customHeight="1">
      <c r="A13" s="5" t="s">
        <v>27</v>
      </c>
      <c r="B13" s="6"/>
      <c r="C13" s="6"/>
      <c r="D13" s="6"/>
      <c r="E13" s="6"/>
      <c r="F13" s="6"/>
      <c r="G13" s="6">
        <f t="shared" si="0"/>
        <v>0</v>
      </c>
      <c r="H13" s="5"/>
      <c r="I13" s="6"/>
      <c r="J13" s="6"/>
      <c r="K13" s="6"/>
      <c r="L13" s="6"/>
      <c r="M13" s="6"/>
      <c r="N13" s="6">
        <f t="shared" si="1"/>
        <v>0</v>
      </c>
    </row>
    <row r="14" spans="1:14" ht="16.5" customHeight="1">
      <c r="A14" s="5" t="s">
        <v>28</v>
      </c>
      <c r="B14" s="6">
        <v>8200</v>
      </c>
      <c r="C14" s="6"/>
      <c r="D14" s="6"/>
      <c r="E14" s="6"/>
      <c r="F14" s="6"/>
      <c r="G14" s="6">
        <f t="shared" si="0"/>
        <v>8200</v>
      </c>
      <c r="H14" s="5"/>
      <c r="I14" s="6"/>
      <c r="J14" s="6"/>
      <c r="K14" s="6"/>
      <c r="L14" s="6"/>
      <c r="M14" s="6"/>
      <c r="N14" s="6">
        <f t="shared" si="1"/>
        <v>0</v>
      </c>
    </row>
    <row r="15" spans="1:14" ht="16.5" customHeight="1">
      <c r="A15" s="5" t="s">
        <v>29</v>
      </c>
      <c r="B15" s="6"/>
      <c r="C15" s="6"/>
      <c r="D15" s="6"/>
      <c r="E15" s="6"/>
      <c r="F15" s="6"/>
      <c r="G15" s="6">
        <f t="shared" si="0"/>
        <v>0</v>
      </c>
      <c r="H15" s="5"/>
      <c r="I15" s="6"/>
      <c r="J15" s="6"/>
      <c r="K15" s="6"/>
      <c r="L15" s="6"/>
      <c r="M15" s="6"/>
      <c r="N15" s="6">
        <f t="shared" si="1"/>
        <v>0</v>
      </c>
    </row>
    <row r="16" spans="1:14" ht="16.5" customHeight="1">
      <c r="A16" s="5" t="s">
        <v>30</v>
      </c>
      <c r="B16" s="6">
        <v>3711</v>
      </c>
      <c r="C16" s="6"/>
      <c r="D16" s="6"/>
      <c r="E16" s="6"/>
      <c r="F16" s="6"/>
      <c r="G16" s="6">
        <f t="shared" si="0"/>
        <v>3711</v>
      </c>
      <c r="H16" s="5"/>
      <c r="I16" s="6"/>
      <c r="J16" s="6"/>
      <c r="K16" s="6"/>
      <c r="L16" s="6"/>
      <c r="M16" s="6"/>
      <c r="N16" s="6">
        <f t="shared" si="1"/>
        <v>0</v>
      </c>
    </row>
    <row r="17" spans="1:14" ht="16.5" customHeight="1">
      <c r="A17" s="7" t="s">
        <v>11</v>
      </c>
      <c r="B17" s="8">
        <f>SUM(B6:B16)</f>
        <v>157152</v>
      </c>
      <c r="C17" s="8">
        <f>SUM(C6:C16)</f>
        <v>67013</v>
      </c>
      <c r="D17" s="8">
        <f>SUM(D6:D16)</f>
        <v>15665</v>
      </c>
      <c r="E17" s="8">
        <f>SUM(E6:E16)</f>
        <v>108141</v>
      </c>
      <c r="F17" s="8">
        <f>SUM(F6:F16)</f>
        <v>24410</v>
      </c>
      <c r="G17" s="8">
        <f t="shared" si="0"/>
        <v>372381</v>
      </c>
      <c r="H17" s="7" t="s">
        <v>11</v>
      </c>
      <c r="I17" s="8">
        <f aca="true" t="shared" si="2" ref="I17:N17">SUM(I6:I16)</f>
        <v>157152</v>
      </c>
      <c r="J17" s="8">
        <f t="shared" si="2"/>
        <v>67013</v>
      </c>
      <c r="K17" s="8">
        <f t="shared" si="2"/>
        <v>15665</v>
      </c>
      <c r="L17" s="8">
        <f t="shared" si="2"/>
        <v>108141</v>
      </c>
      <c r="M17" s="8">
        <f t="shared" si="2"/>
        <v>24410</v>
      </c>
      <c r="N17" s="8">
        <f t="shared" si="2"/>
        <v>372381</v>
      </c>
    </row>
    <row r="18" spans="1:14" ht="16.5" customHeight="1">
      <c r="A18" s="92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</row>
    <row r="19" spans="1:14" ht="16.5" customHeight="1">
      <c r="A19" s="2" t="s">
        <v>31</v>
      </c>
      <c r="B19" s="9"/>
      <c r="C19" s="9"/>
      <c r="D19" s="9"/>
      <c r="E19" s="9"/>
      <c r="F19" s="9"/>
      <c r="G19" s="9"/>
      <c r="H19" s="2" t="s">
        <v>32</v>
      </c>
      <c r="I19" s="9"/>
      <c r="J19" s="9"/>
      <c r="K19" s="9"/>
      <c r="L19" s="9"/>
      <c r="M19" s="9"/>
      <c r="N19" s="9"/>
    </row>
    <row r="20" spans="1:14" ht="16.5" customHeight="1">
      <c r="A20" s="5" t="s">
        <v>33</v>
      </c>
      <c r="B20" s="6"/>
      <c r="C20" s="6"/>
      <c r="D20" s="6"/>
      <c r="E20" s="6"/>
      <c r="F20" s="6"/>
      <c r="G20" s="6"/>
      <c r="H20" s="10" t="s">
        <v>34</v>
      </c>
      <c r="I20" s="6">
        <v>50081</v>
      </c>
      <c r="J20" s="6"/>
      <c r="K20" s="6"/>
      <c r="L20" s="6"/>
      <c r="M20" s="6"/>
      <c r="N20" s="6">
        <f>SUM(I20:M20)</f>
        <v>50081</v>
      </c>
    </row>
    <row r="21" spans="1:14" ht="16.5" customHeight="1">
      <c r="A21" s="5" t="s">
        <v>35</v>
      </c>
      <c r="B21" s="6">
        <v>81850</v>
      </c>
      <c r="C21" s="6"/>
      <c r="D21" s="6"/>
      <c r="E21" s="6"/>
      <c r="F21" s="6"/>
      <c r="G21" s="6">
        <f>SUM(B21:F21)</f>
        <v>81850</v>
      </c>
      <c r="H21" s="5" t="s">
        <v>36</v>
      </c>
      <c r="I21" s="6"/>
      <c r="J21" s="6"/>
      <c r="K21" s="6"/>
      <c r="L21" s="6"/>
      <c r="M21" s="6"/>
      <c r="N21" s="6">
        <f>SUM(I21:M21)</f>
        <v>0</v>
      </c>
    </row>
    <row r="22" spans="1:14" ht="16.5" customHeight="1">
      <c r="A22" s="5" t="s">
        <v>37</v>
      </c>
      <c r="B22" s="6"/>
      <c r="C22" s="6"/>
      <c r="D22" s="6"/>
      <c r="E22" s="6"/>
      <c r="F22" s="6"/>
      <c r="G22" s="6">
        <f>SUM(B22:F22)</f>
        <v>0</v>
      </c>
      <c r="H22" s="5" t="s">
        <v>38</v>
      </c>
      <c r="I22" s="6">
        <v>9830</v>
      </c>
      <c r="J22" s="6"/>
      <c r="K22" s="6"/>
      <c r="L22" s="6"/>
      <c r="M22" s="6"/>
      <c r="N22" s="6">
        <f>SUM(I22:M22)</f>
        <v>9830</v>
      </c>
    </row>
    <row r="23" spans="1:14" ht="16.5" customHeight="1">
      <c r="A23" s="5" t="s">
        <v>39</v>
      </c>
      <c r="B23" s="6">
        <v>5471</v>
      </c>
      <c r="C23" s="6"/>
      <c r="D23" s="6"/>
      <c r="E23" s="6"/>
      <c r="F23" s="6"/>
      <c r="G23" s="6">
        <f>SUM(B23:F23)</f>
        <v>5471</v>
      </c>
      <c r="H23" s="5" t="s">
        <v>40</v>
      </c>
      <c r="I23" s="6">
        <v>30000</v>
      </c>
      <c r="J23" s="6"/>
      <c r="K23" s="6"/>
      <c r="L23" s="6"/>
      <c r="M23" s="6"/>
      <c r="N23" s="6">
        <f>SUM(I23:M23)</f>
        <v>30000</v>
      </c>
    </row>
    <row r="24" spans="1:14" ht="16.5" customHeight="1">
      <c r="A24" s="5" t="s">
        <v>41</v>
      </c>
      <c r="B24" s="6"/>
      <c r="C24" s="6"/>
      <c r="D24" s="6"/>
      <c r="E24" s="6"/>
      <c r="F24" s="6"/>
      <c r="G24" s="6">
        <f>SUM(B24:F24)</f>
        <v>0</v>
      </c>
      <c r="H24" s="7" t="s">
        <v>42</v>
      </c>
      <c r="I24" s="11">
        <f aca="true" t="shared" si="3" ref="I24:N24">SUM(I20:I23)</f>
        <v>89911</v>
      </c>
      <c r="J24" s="11">
        <f t="shared" si="3"/>
        <v>0</v>
      </c>
      <c r="K24" s="11">
        <f t="shared" si="3"/>
        <v>0</v>
      </c>
      <c r="L24" s="11">
        <f t="shared" si="3"/>
        <v>0</v>
      </c>
      <c r="M24" s="11">
        <f t="shared" si="3"/>
        <v>0</v>
      </c>
      <c r="N24" s="11">
        <f t="shared" si="3"/>
        <v>89911</v>
      </c>
    </row>
    <row r="25" spans="1:14" ht="16.5" customHeight="1">
      <c r="A25" s="5" t="s">
        <v>43</v>
      </c>
      <c r="B25" s="6">
        <v>30300</v>
      </c>
      <c r="C25" s="6"/>
      <c r="D25" s="6"/>
      <c r="E25" s="6"/>
      <c r="F25" s="6"/>
      <c r="G25" s="6">
        <f>SUM(B25:F25)</f>
        <v>30300</v>
      </c>
      <c r="H25" s="5" t="s">
        <v>44</v>
      </c>
      <c r="I25" s="6">
        <v>49300</v>
      </c>
      <c r="J25" s="6"/>
      <c r="K25" s="6"/>
      <c r="L25" s="6"/>
      <c r="M25" s="6"/>
      <c r="N25" s="6">
        <f>SUM(I25:M25)</f>
        <v>49300</v>
      </c>
    </row>
    <row r="26" spans="1:14" ht="16.5" customHeight="1">
      <c r="A26" s="5"/>
      <c r="B26" s="6"/>
      <c r="C26" s="6"/>
      <c r="D26" s="6"/>
      <c r="E26" s="6"/>
      <c r="F26" s="6"/>
      <c r="G26" s="6"/>
      <c r="H26" s="5" t="s">
        <v>45</v>
      </c>
      <c r="I26" s="6"/>
      <c r="J26" s="6"/>
      <c r="K26" s="6"/>
      <c r="L26" s="6"/>
      <c r="M26" s="6"/>
      <c r="N26" s="6"/>
    </row>
    <row r="27" spans="1:14" ht="16.5" customHeight="1">
      <c r="A27" s="5" t="s">
        <v>46</v>
      </c>
      <c r="B27" s="6">
        <v>6000</v>
      </c>
      <c r="C27" s="6"/>
      <c r="D27" s="6"/>
      <c r="E27" s="6"/>
      <c r="F27" s="6"/>
      <c r="G27" s="6">
        <f>SUM(B27:F27)</f>
        <v>6000</v>
      </c>
      <c r="H27" s="5" t="s">
        <v>47</v>
      </c>
      <c r="I27" s="6">
        <v>27300</v>
      </c>
      <c r="J27" s="6"/>
      <c r="K27" s="6"/>
      <c r="L27" s="6"/>
      <c r="M27" s="6"/>
      <c r="N27" s="6">
        <f>SUM(I27:M27)</f>
        <v>27300</v>
      </c>
    </row>
    <row r="28" spans="1:14" ht="16.5" customHeight="1">
      <c r="A28" s="5" t="s">
        <v>48</v>
      </c>
      <c r="B28" s="6">
        <v>15590</v>
      </c>
      <c r="C28" s="6"/>
      <c r="D28" s="6"/>
      <c r="E28" s="6"/>
      <c r="F28" s="6"/>
      <c r="G28" s="6">
        <f>SUM(B28:F28)</f>
        <v>15590</v>
      </c>
      <c r="H28" s="5" t="s">
        <v>49</v>
      </c>
      <c r="I28" s="6">
        <v>22000</v>
      </c>
      <c r="J28" s="6"/>
      <c r="K28" s="6"/>
      <c r="L28" s="6"/>
      <c r="M28" s="6"/>
      <c r="N28" s="6">
        <f>SUM(I28:M28)</f>
        <v>22000</v>
      </c>
    </row>
    <row r="29" spans="1:14" ht="16.5" customHeight="1">
      <c r="A29" s="7" t="s">
        <v>11</v>
      </c>
      <c r="B29" s="8">
        <f>SUM(B20:B28)</f>
        <v>139211</v>
      </c>
      <c r="C29" s="8">
        <f>SUM(C20:C28)</f>
        <v>0</v>
      </c>
      <c r="D29" s="8">
        <f>SUM(D20:D28)</f>
        <v>0</v>
      </c>
      <c r="E29" s="8">
        <f>SUM(E20:E28)</f>
        <v>0</v>
      </c>
      <c r="F29" s="8">
        <f>SUM(F20:F28)</f>
        <v>0</v>
      </c>
      <c r="G29" s="8">
        <f>SUM(B29:F29)</f>
        <v>139211</v>
      </c>
      <c r="H29" s="7" t="s">
        <v>11</v>
      </c>
      <c r="I29" s="8">
        <f aca="true" t="shared" si="4" ref="I29:N29">I24+I27+I28</f>
        <v>139211</v>
      </c>
      <c r="J29" s="8">
        <f t="shared" si="4"/>
        <v>0</v>
      </c>
      <c r="K29" s="8">
        <f t="shared" si="4"/>
        <v>0</v>
      </c>
      <c r="L29" s="8">
        <f t="shared" si="4"/>
        <v>0</v>
      </c>
      <c r="M29" s="8">
        <f t="shared" si="4"/>
        <v>0</v>
      </c>
      <c r="N29" s="8">
        <f t="shared" si="4"/>
        <v>139211</v>
      </c>
    </row>
    <row r="30" spans="1:14" ht="16.5" customHeight="1">
      <c r="A30" s="2" t="s">
        <v>50</v>
      </c>
      <c r="B30" s="12">
        <f aca="true" t="shared" si="5" ref="B30:G30">B17+B29</f>
        <v>296363</v>
      </c>
      <c r="C30" s="12">
        <f t="shared" si="5"/>
        <v>67013</v>
      </c>
      <c r="D30" s="12">
        <f t="shared" si="5"/>
        <v>15665</v>
      </c>
      <c r="E30" s="12">
        <f t="shared" si="5"/>
        <v>108141</v>
      </c>
      <c r="F30" s="12">
        <f t="shared" si="5"/>
        <v>24410</v>
      </c>
      <c r="G30" s="12">
        <f t="shared" si="5"/>
        <v>511592</v>
      </c>
      <c r="H30" s="2" t="s">
        <v>51</v>
      </c>
      <c r="I30" s="12">
        <f aca="true" t="shared" si="6" ref="I30:N30">I17+I29</f>
        <v>296363</v>
      </c>
      <c r="J30" s="12">
        <f t="shared" si="6"/>
        <v>67013</v>
      </c>
      <c r="K30" s="12">
        <f t="shared" si="6"/>
        <v>15665</v>
      </c>
      <c r="L30" s="12">
        <f t="shared" si="6"/>
        <v>108141</v>
      </c>
      <c r="M30" s="12">
        <f t="shared" si="6"/>
        <v>24410</v>
      </c>
      <c r="N30" s="12">
        <f t="shared" si="6"/>
        <v>511592</v>
      </c>
    </row>
    <row r="31" spans="1:14" ht="13.5" customHeight="1">
      <c r="A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</row>
    <row r="32" spans="1:14" ht="12.7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</row>
    <row r="33" spans="1:14" ht="12.7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</row>
  </sheetData>
  <sheetProtection selectLockedCells="1" selectUnlockedCells="1"/>
  <mergeCells count="6">
    <mergeCell ref="L1:N1"/>
    <mergeCell ref="L4:N4"/>
    <mergeCell ref="A18:G18"/>
    <mergeCell ref="H18:N18"/>
    <mergeCell ref="A2:G2"/>
    <mergeCell ref="H2:N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20"/>
  <sheetViews>
    <sheetView zoomScalePageLayoutView="0" workbookViewId="0" topLeftCell="A1">
      <selection activeCell="D6" sqref="D6"/>
    </sheetView>
  </sheetViews>
  <sheetFormatPr defaultColWidth="11.57421875" defaultRowHeight="12.75"/>
  <cols>
    <col min="1" max="1" width="63.28125" style="0" customWidth="1"/>
    <col min="2" max="2" width="17.8515625" style="0" customWidth="1"/>
  </cols>
  <sheetData>
    <row r="1" ht="12.75">
      <c r="B1" s="14" t="s">
        <v>325</v>
      </c>
    </row>
    <row r="2" ht="12.75">
      <c r="B2" s="14"/>
    </row>
    <row r="3" spans="1:2" ht="12.75" customHeight="1">
      <c r="A3" s="94" t="s">
        <v>326</v>
      </c>
      <c r="B3" s="94"/>
    </row>
    <row r="4" spans="1:2" ht="12.75">
      <c r="A4" s="94"/>
      <c r="B4" s="94"/>
    </row>
    <row r="5" spans="1:2" ht="12.75">
      <c r="A5" s="94"/>
      <c r="B5" s="94"/>
    </row>
    <row r="9" ht="12.75">
      <c r="B9" s="16" t="s">
        <v>327</v>
      </c>
    </row>
    <row r="10" spans="1:2" ht="27.75" customHeight="1">
      <c r="A10" s="75" t="s">
        <v>53</v>
      </c>
      <c r="B10" s="76"/>
    </row>
    <row r="11" spans="1:2" ht="27.75" customHeight="1">
      <c r="A11" s="18" t="s">
        <v>192</v>
      </c>
      <c r="B11" s="31">
        <v>45100</v>
      </c>
    </row>
    <row r="12" spans="1:2" ht="27.75" customHeight="1">
      <c r="A12" s="18" t="s">
        <v>193</v>
      </c>
      <c r="B12" s="31">
        <v>12300</v>
      </c>
    </row>
    <row r="13" spans="1:2" ht="27.75" customHeight="1">
      <c r="A13" s="18" t="s">
        <v>328</v>
      </c>
      <c r="B13" s="31"/>
    </row>
    <row r="14" spans="1:2" ht="27.75" customHeight="1">
      <c r="A14" s="18" t="s">
        <v>195</v>
      </c>
      <c r="B14" s="31"/>
    </row>
    <row r="15" spans="1:2" ht="27.75" customHeight="1">
      <c r="A15" s="18" t="s">
        <v>197</v>
      </c>
      <c r="B15" s="31">
        <v>19000</v>
      </c>
    </row>
    <row r="16" spans="1:2" ht="27.75" customHeight="1">
      <c r="A16" s="18" t="s">
        <v>196</v>
      </c>
      <c r="B16" s="31"/>
    </row>
    <row r="17" spans="1:2" ht="27.75" customHeight="1">
      <c r="A17" s="18" t="s">
        <v>329</v>
      </c>
      <c r="B17" s="31">
        <v>11000</v>
      </c>
    </row>
    <row r="18" spans="1:2" ht="27.75" customHeight="1">
      <c r="A18" s="18" t="s">
        <v>330</v>
      </c>
      <c r="B18" s="31"/>
    </row>
    <row r="19" spans="1:2" ht="27.75" customHeight="1">
      <c r="A19" s="9" t="s">
        <v>331</v>
      </c>
      <c r="B19" s="9">
        <f>SUM(B11:B18)</f>
        <v>87400</v>
      </c>
    </row>
    <row r="20" spans="1:2" ht="27.75" customHeight="1">
      <c r="A20" s="9" t="s">
        <v>332</v>
      </c>
      <c r="B20" s="9">
        <v>500</v>
      </c>
    </row>
  </sheetData>
  <sheetProtection selectLockedCells="1" selectUnlockedCells="1"/>
  <mergeCells count="1">
    <mergeCell ref="A3:B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B11" sqref="B11"/>
    </sheetView>
  </sheetViews>
  <sheetFormatPr defaultColWidth="11.57421875" defaultRowHeight="12.75"/>
  <cols>
    <col min="1" max="1" width="41.00390625" style="0" customWidth="1"/>
    <col min="2" max="2" width="18.00390625" style="0" customWidth="1"/>
    <col min="3" max="3" width="17.140625" style="0" customWidth="1"/>
    <col min="4" max="5" width="18.00390625" style="0" customWidth="1"/>
    <col min="6" max="6" width="18.8515625" style="0" customWidth="1"/>
  </cols>
  <sheetData>
    <row r="1" ht="12.75">
      <c r="F1" s="14" t="s">
        <v>333</v>
      </c>
    </row>
    <row r="2" ht="12.75">
      <c r="F2" s="14"/>
    </row>
    <row r="3" spans="1:6" ht="15.75">
      <c r="A3" s="108" t="s">
        <v>334</v>
      </c>
      <c r="B3" s="108"/>
      <c r="C3" s="108"/>
      <c r="D3" s="108"/>
      <c r="E3" s="108"/>
      <c r="F3" s="108"/>
    </row>
    <row r="4" ht="12.75">
      <c r="F4" s="16" t="s">
        <v>327</v>
      </c>
    </row>
    <row r="5" spans="1:6" ht="19.5" customHeight="1">
      <c r="A5" s="9" t="s">
        <v>335</v>
      </c>
      <c r="B5" s="33" t="s">
        <v>336</v>
      </c>
      <c r="C5" s="33" t="s">
        <v>337</v>
      </c>
      <c r="D5" s="33" t="s">
        <v>338</v>
      </c>
      <c r="E5" s="33" t="s">
        <v>339</v>
      </c>
      <c r="F5" s="33" t="s">
        <v>340</v>
      </c>
    </row>
    <row r="6" spans="1:6" ht="19.5" customHeight="1">
      <c r="A6" s="77" t="s">
        <v>341</v>
      </c>
      <c r="B6" s="31">
        <v>2000</v>
      </c>
      <c r="C6" s="31">
        <v>1000</v>
      </c>
      <c r="D6" s="31">
        <v>1000</v>
      </c>
      <c r="E6" s="31"/>
      <c r="F6" s="31"/>
    </row>
    <row r="7" spans="1:6" ht="19.5" customHeight="1">
      <c r="A7" s="77" t="s">
        <v>342</v>
      </c>
      <c r="B7" s="31">
        <v>69831</v>
      </c>
      <c r="C7" s="31">
        <v>6496</v>
      </c>
      <c r="D7" s="31">
        <v>6496</v>
      </c>
      <c r="E7" s="31">
        <v>6496</v>
      </c>
      <c r="F7" s="31">
        <v>6496</v>
      </c>
    </row>
    <row r="8" spans="1:6" ht="19.5" customHeight="1">
      <c r="A8" s="77" t="s">
        <v>343</v>
      </c>
      <c r="B8" s="31">
        <v>2125</v>
      </c>
      <c r="C8" s="31">
        <v>2125</v>
      </c>
      <c r="D8" s="31"/>
      <c r="E8" s="31"/>
      <c r="F8" s="31"/>
    </row>
    <row r="9" spans="1:6" ht="19.5" customHeight="1">
      <c r="A9" s="77" t="s">
        <v>344</v>
      </c>
      <c r="B9" s="31">
        <v>3367</v>
      </c>
      <c r="C9" s="31">
        <v>1122</v>
      </c>
      <c r="D9" s="31">
        <v>1123</v>
      </c>
      <c r="E9" s="31">
        <v>1122</v>
      </c>
      <c r="F9" s="31"/>
    </row>
    <row r="10" spans="1:6" ht="19.5" customHeight="1">
      <c r="A10" s="34" t="s">
        <v>345</v>
      </c>
      <c r="B10" s="31">
        <v>33110</v>
      </c>
      <c r="C10" s="31">
        <v>3580</v>
      </c>
      <c r="D10" s="31">
        <v>3580</v>
      </c>
      <c r="E10" s="31">
        <v>3580</v>
      </c>
      <c r="F10" s="31">
        <v>3580</v>
      </c>
    </row>
    <row r="11" spans="1:6" ht="19.5" customHeight="1">
      <c r="A11" s="34" t="s">
        <v>346</v>
      </c>
      <c r="B11" s="31">
        <v>1267</v>
      </c>
      <c r="C11" s="31">
        <v>1267</v>
      </c>
      <c r="D11" s="31"/>
      <c r="E11" s="31"/>
      <c r="F11" s="31"/>
    </row>
    <row r="12" spans="1:6" ht="19.5" customHeight="1">
      <c r="A12" s="9" t="s">
        <v>347</v>
      </c>
      <c r="B12" s="4">
        <f>SUM(B6:B11)</f>
        <v>111700</v>
      </c>
      <c r="C12" s="4">
        <f>SUM(C6:C11)</f>
        <v>15590</v>
      </c>
      <c r="D12" s="4">
        <f>SUM(D6:D10)</f>
        <v>12199</v>
      </c>
      <c r="E12" s="4">
        <f>SUM(E6:E10)</f>
        <v>11198</v>
      </c>
      <c r="F12" s="4">
        <f>SUM(F6:F10)</f>
        <v>10076</v>
      </c>
    </row>
    <row r="13" spans="1:6" ht="19.5" customHeight="1">
      <c r="A13" s="31"/>
      <c r="B13" s="31"/>
      <c r="C13" s="31"/>
      <c r="D13" s="31"/>
      <c r="E13" s="31"/>
      <c r="F13" s="31"/>
    </row>
    <row r="14" spans="1:6" ht="19.5" customHeight="1">
      <c r="A14" s="31"/>
      <c r="B14" s="31"/>
      <c r="C14" s="31"/>
      <c r="D14" s="31"/>
      <c r="E14" s="31"/>
      <c r="F14" s="31"/>
    </row>
    <row r="15" spans="1:6" ht="19.5" customHeight="1">
      <c r="A15" s="9" t="s">
        <v>348</v>
      </c>
      <c r="B15" s="4" t="s">
        <v>349</v>
      </c>
      <c r="C15" s="4" t="s">
        <v>350</v>
      </c>
      <c r="D15" s="4" t="s">
        <v>351</v>
      </c>
      <c r="E15" s="4" t="s">
        <v>352</v>
      </c>
      <c r="F15" s="4" t="s">
        <v>353</v>
      </c>
    </row>
    <row r="16" spans="1:6" ht="19.5" customHeight="1">
      <c r="A16" s="77" t="s">
        <v>354</v>
      </c>
      <c r="B16" s="31">
        <v>111700</v>
      </c>
      <c r="C16" s="31">
        <v>15590</v>
      </c>
      <c r="D16" s="31">
        <v>12199</v>
      </c>
      <c r="E16" s="31">
        <v>11198</v>
      </c>
      <c r="F16" s="31">
        <v>10076</v>
      </c>
    </row>
    <row r="17" spans="1:6" ht="19.5" customHeight="1">
      <c r="A17" s="9" t="s">
        <v>355</v>
      </c>
      <c r="B17" s="4">
        <f>SUM(B16)</f>
        <v>111700</v>
      </c>
      <c r="C17" s="4">
        <f>SUM(C16)</f>
        <v>15590</v>
      </c>
      <c r="D17" s="4">
        <f>SUM(D16)</f>
        <v>12199</v>
      </c>
      <c r="E17" s="4">
        <f>SUM(E16)</f>
        <v>11198</v>
      </c>
      <c r="F17" s="4">
        <f>SUM(F16)</f>
        <v>10076</v>
      </c>
    </row>
  </sheetData>
  <sheetProtection selectLockedCells="1" selectUnlockedCells="1"/>
  <mergeCells count="1">
    <mergeCell ref="A3:F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I19"/>
  <sheetViews>
    <sheetView tabSelected="1" zoomScalePageLayoutView="0" workbookViewId="0" topLeftCell="A1">
      <selection activeCell="E14" sqref="E14:H14"/>
    </sheetView>
  </sheetViews>
  <sheetFormatPr defaultColWidth="9.140625" defaultRowHeight="12.75"/>
  <cols>
    <col min="2" max="2" width="11.00390625" style="0" customWidth="1"/>
    <col min="4" max="4" width="12.421875" style="0" customWidth="1"/>
  </cols>
  <sheetData>
    <row r="2" spans="7:8" ht="12.75">
      <c r="G2" s="111" t="s">
        <v>380</v>
      </c>
      <c r="H2" s="111"/>
    </row>
    <row r="6" spans="1:9" ht="12.75">
      <c r="A6" s="93" t="s">
        <v>356</v>
      </c>
      <c r="B6" s="93"/>
      <c r="C6" s="93"/>
      <c r="D6" s="93"/>
      <c r="E6" s="93"/>
      <c r="F6" s="93"/>
      <c r="G6" s="93"/>
      <c r="H6" s="93"/>
      <c r="I6" s="93"/>
    </row>
    <row r="7" spans="1:9" ht="12.75">
      <c r="A7" s="93" t="s">
        <v>357</v>
      </c>
      <c r="B7" s="93"/>
      <c r="C7" s="93"/>
      <c r="D7" s="93"/>
      <c r="E7" s="93"/>
      <c r="F7" s="93"/>
      <c r="G7" s="93"/>
      <c r="H7" s="93"/>
      <c r="I7" s="93"/>
    </row>
    <row r="8" spans="1:9" ht="12.75">
      <c r="A8" s="78"/>
      <c r="B8" s="78"/>
      <c r="C8" s="78"/>
      <c r="D8" s="78"/>
      <c r="E8" s="78"/>
      <c r="F8" s="78"/>
      <c r="G8" s="78"/>
      <c r="H8" s="78"/>
      <c r="I8" s="78"/>
    </row>
    <row r="9" spans="1:9" ht="12.75">
      <c r="A9" s="78"/>
      <c r="B9" s="78"/>
      <c r="C9" s="78"/>
      <c r="D9" s="78"/>
      <c r="E9" s="78"/>
      <c r="F9" s="78"/>
      <c r="G9" s="78"/>
      <c r="H9" s="78"/>
      <c r="I9" s="78"/>
    </row>
    <row r="10" spans="1:9" ht="12.75">
      <c r="A10" s="78"/>
      <c r="B10" s="78"/>
      <c r="C10" s="78"/>
      <c r="D10" s="78"/>
      <c r="E10" s="78"/>
      <c r="F10" s="78"/>
      <c r="G10" s="78"/>
      <c r="H10" s="78"/>
      <c r="I10" s="78"/>
    </row>
    <row r="11" spans="1:9" ht="12.75">
      <c r="A11" s="78"/>
      <c r="B11" s="78"/>
      <c r="C11" s="78"/>
      <c r="D11" s="78"/>
      <c r="E11" s="78"/>
      <c r="F11" s="78"/>
      <c r="G11" s="78"/>
      <c r="H11" s="78"/>
      <c r="I11" s="78"/>
    </row>
    <row r="13" spans="1:8" ht="30" customHeight="1">
      <c r="A13" s="52" t="s">
        <v>358</v>
      </c>
      <c r="B13" s="79" t="s">
        <v>359</v>
      </c>
      <c r="C13" s="112" t="s">
        <v>360</v>
      </c>
      <c r="D13" s="112"/>
      <c r="E13" s="113" t="s">
        <v>361</v>
      </c>
      <c r="F13" s="113"/>
      <c r="G13" s="113"/>
      <c r="H13" s="113"/>
    </row>
    <row r="14" spans="1:8" ht="30" customHeight="1">
      <c r="A14" s="76">
        <v>1</v>
      </c>
      <c r="B14" s="76" t="s">
        <v>362</v>
      </c>
      <c r="C14" s="109" t="s">
        <v>363</v>
      </c>
      <c r="D14" s="109"/>
      <c r="E14" s="110" t="s">
        <v>364</v>
      </c>
      <c r="F14" s="110"/>
      <c r="G14" s="110"/>
      <c r="H14" s="110"/>
    </row>
    <row r="15" spans="1:8" ht="30" customHeight="1">
      <c r="A15" s="76">
        <v>2</v>
      </c>
      <c r="B15" s="76" t="s">
        <v>365</v>
      </c>
      <c r="C15" s="109" t="s">
        <v>366</v>
      </c>
      <c r="D15" s="109"/>
      <c r="E15" s="110" t="s">
        <v>364</v>
      </c>
      <c r="F15" s="110"/>
      <c r="G15" s="110"/>
      <c r="H15" s="110"/>
    </row>
    <row r="16" spans="1:8" ht="30" customHeight="1">
      <c r="A16" s="76">
        <v>3</v>
      </c>
      <c r="B16" s="76" t="s">
        <v>367</v>
      </c>
      <c r="C16" s="109" t="s">
        <v>368</v>
      </c>
      <c r="D16" s="109"/>
      <c r="E16" s="110" t="s">
        <v>369</v>
      </c>
      <c r="F16" s="110"/>
      <c r="G16" s="110"/>
      <c r="H16" s="110"/>
    </row>
    <row r="17" spans="1:8" ht="30" customHeight="1">
      <c r="A17" s="76">
        <v>4</v>
      </c>
      <c r="B17" s="76" t="s">
        <v>370</v>
      </c>
      <c r="C17" s="109" t="s">
        <v>371</v>
      </c>
      <c r="D17" s="109"/>
      <c r="E17" s="110" t="s">
        <v>372</v>
      </c>
      <c r="F17" s="110"/>
      <c r="G17" s="110"/>
      <c r="H17" s="110"/>
    </row>
    <row r="18" spans="1:8" ht="30" customHeight="1">
      <c r="A18" s="76">
        <v>5</v>
      </c>
      <c r="B18" s="76">
        <v>157</v>
      </c>
      <c r="C18" s="109" t="s">
        <v>373</v>
      </c>
      <c r="D18" s="109"/>
      <c r="E18" s="110" t="s">
        <v>364</v>
      </c>
      <c r="F18" s="110"/>
      <c r="G18" s="110"/>
      <c r="H18" s="110"/>
    </row>
    <row r="19" spans="1:8" ht="30" customHeight="1">
      <c r="A19" s="76">
        <v>6</v>
      </c>
      <c r="B19" s="76" t="s">
        <v>374</v>
      </c>
      <c r="C19" s="109" t="s">
        <v>375</v>
      </c>
      <c r="D19" s="109"/>
      <c r="E19" s="110" t="s">
        <v>376</v>
      </c>
      <c r="F19" s="110"/>
      <c r="G19" s="110"/>
      <c r="H19" s="110"/>
    </row>
  </sheetData>
  <sheetProtection selectLockedCells="1" selectUnlockedCells="1"/>
  <mergeCells count="17">
    <mergeCell ref="C14:D14"/>
    <mergeCell ref="E14:H14"/>
    <mergeCell ref="C15:D15"/>
    <mergeCell ref="E15:H15"/>
    <mergeCell ref="G2:H2"/>
    <mergeCell ref="A6:I6"/>
    <mergeCell ref="A7:I7"/>
    <mergeCell ref="C13:D13"/>
    <mergeCell ref="E13:H13"/>
    <mergeCell ref="C18:D18"/>
    <mergeCell ref="E18:H18"/>
    <mergeCell ref="C19:D19"/>
    <mergeCell ref="E19:H19"/>
    <mergeCell ref="C16:D16"/>
    <mergeCell ref="E16:H16"/>
    <mergeCell ref="C17:D17"/>
    <mergeCell ref="E17:H1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G5" sqref="G5"/>
    </sheetView>
  </sheetViews>
  <sheetFormatPr defaultColWidth="11.57421875" defaultRowHeight="12.75"/>
  <cols>
    <col min="1" max="1" width="20.7109375" style="0" customWidth="1"/>
    <col min="2" max="5" width="15.7109375" style="0" customWidth="1"/>
  </cols>
  <sheetData>
    <row r="1" ht="12.75">
      <c r="E1" s="14" t="s">
        <v>52</v>
      </c>
    </row>
    <row r="2" spans="1:5" ht="29.25" customHeight="1">
      <c r="A2" s="94" t="s">
        <v>378</v>
      </c>
      <c r="B2" s="94"/>
      <c r="C2" s="94"/>
      <c r="D2" s="94"/>
      <c r="E2" s="94"/>
    </row>
    <row r="3" spans="1:5" ht="29.25" customHeight="1">
      <c r="A3" s="15"/>
      <c r="B3" s="15"/>
      <c r="C3" s="15"/>
      <c r="D3" s="15"/>
      <c r="E3" s="15"/>
    </row>
    <row r="4" spans="1:5" ht="29.25" customHeight="1">
      <c r="A4" s="15"/>
      <c r="B4" s="15"/>
      <c r="C4" s="15"/>
      <c r="D4" s="15"/>
      <c r="E4" s="15"/>
    </row>
    <row r="5" ht="12.75">
      <c r="E5" s="16"/>
    </row>
    <row r="6" spans="1:5" ht="39.75" customHeight="1">
      <c r="A6" s="17" t="s">
        <v>53</v>
      </c>
      <c r="B6" s="17" t="s">
        <v>54</v>
      </c>
      <c r="C6" s="17" t="s">
        <v>55</v>
      </c>
      <c r="D6" s="17" t="s">
        <v>56</v>
      </c>
      <c r="E6" s="17" t="s">
        <v>13</v>
      </c>
    </row>
    <row r="7" spans="1:5" ht="39.75" customHeight="1">
      <c r="A7" s="18" t="s">
        <v>57</v>
      </c>
      <c r="B7" s="19">
        <v>11</v>
      </c>
      <c r="C7" s="19">
        <v>1</v>
      </c>
      <c r="D7" s="19"/>
      <c r="E7" s="19">
        <f aca="true" t="shared" si="0" ref="E7:E16">SUM(B7:D7)</f>
        <v>12</v>
      </c>
    </row>
    <row r="8" spans="1:5" ht="39.75" customHeight="1">
      <c r="A8" s="18" t="s">
        <v>58</v>
      </c>
      <c r="B8" s="19">
        <v>1</v>
      </c>
      <c r="C8" s="19"/>
      <c r="D8" s="19"/>
      <c r="E8" s="19">
        <f t="shared" si="0"/>
        <v>1</v>
      </c>
    </row>
    <row r="9" spans="1:5" ht="39.75" customHeight="1">
      <c r="A9" s="18" t="s">
        <v>59</v>
      </c>
      <c r="B9" s="19">
        <v>9</v>
      </c>
      <c r="C9" s="19"/>
      <c r="D9" s="19"/>
      <c r="E9" s="19">
        <f t="shared" si="0"/>
        <v>9</v>
      </c>
    </row>
    <row r="10" spans="1:5" ht="39.75" customHeight="1">
      <c r="A10" s="18" t="s">
        <v>60</v>
      </c>
      <c r="B10" s="19">
        <v>1</v>
      </c>
      <c r="C10" s="19"/>
      <c r="D10" s="19"/>
      <c r="E10" s="19">
        <f t="shared" si="0"/>
        <v>1</v>
      </c>
    </row>
    <row r="11" spans="1:5" ht="39.75" customHeight="1">
      <c r="A11" s="18" t="s">
        <v>61</v>
      </c>
      <c r="B11" s="19">
        <v>1</v>
      </c>
      <c r="C11" s="19"/>
      <c r="D11" s="19"/>
      <c r="E11" s="19">
        <f t="shared" si="0"/>
        <v>1</v>
      </c>
    </row>
    <row r="12" spans="1:5" ht="39.75" customHeight="1">
      <c r="A12" s="18" t="s">
        <v>62</v>
      </c>
      <c r="B12" s="19">
        <v>1</v>
      </c>
      <c r="C12" s="19">
        <v>2</v>
      </c>
      <c r="D12" s="19"/>
      <c r="E12" s="19">
        <f t="shared" si="0"/>
        <v>3</v>
      </c>
    </row>
    <row r="13" spans="1:5" ht="39.75" customHeight="1">
      <c r="A13" s="18" t="s">
        <v>63</v>
      </c>
      <c r="B13" s="19">
        <v>6</v>
      </c>
      <c r="C13" s="19"/>
      <c r="D13" s="19"/>
      <c r="E13" s="19">
        <f t="shared" si="0"/>
        <v>6</v>
      </c>
    </row>
    <row r="14" spans="1:5" ht="39.75" customHeight="1">
      <c r="A14" s="18" t="s">
        <v>64</v>
      </c>
      <c r="B14" s="19">
        <v>23</v>
      </c>
      <c r="C14" s="19">
        <v>1</v>
      </c>
      <c r="D14" s="19"/>
      <c r="E14" s="19">
        <f t="shared" si="0"/>
        <v>24</v>
      </c>
    </row>
    <row r="15" spans="1:5" ht="39.75" customHeight="1">
      <c r="A15" s="18" t="s">
        <v>8</v>
      </c>
      <c r="B15" s="19">
        <v>4</v>
      </c>
      <c r="C15" s="19"/>
      <c r="D15" s="19"/>
      <c r="E15" s="19">
        <f t="shared" si="0"/>
        <v>4</v>
      </c>
    </row>
    <row r="16" spans="1:5" ht="39.75" customHeight="1">
      <c r="A16" s="18" t="s">
        <v>65</v>
      </c>
      <c r="B16" s="19">
        <v>8</v>
      </c>
      <c r="C16" s="19"/>
      <c r="D16" s="19"/>
      <c r="E16" s="19">
        <f t="shared" si="0"/>
        <v>8</v>
      </c>
    </row>
    <row r="17" spans="1:5" ht="39.75" customHeight="1">
      <c r="A17" s="20" t="s">
        <v>11</v>
      </c>
      <c r="B17" s="21">
        <f>SUM(B7:B16)</f>
        <v>65</v>
      </c>
      <c r="C17" s="21">
        <f>SUM(C7:C16)</f>
        <v>4</v>
      </c>
      <c r="D17" s="21">
        <f>SUM(D7:D16)</f>
        <v>0</v>
      </c>
      <c r="E17" s="21">
        <f>SUM(E7:E16)</f>
        <v>69</v>
      </c>
    </row>
    <row r="18" spans="1:5" ht="39.75" customHeight="1">
      <c r="A18" s="18" t="s">
        <v>66</v>
      </c>
      <c r="B18" s="19">
        <v>17</v>
      </c>
      <c r="C18" s="19"/>
      <c r="D18" s="19"/>
      <c r="E18" s="22">
        <f>SUM(B18:D18)</f>
        <v>17</v>
      </c>
    </row>
    <row r="19" spans="1:5" ht="39.75" customHeight="1">
      <c r="A19" s="23" t="s">
        <v>67</v>
      </c>
      <c r="B19" s="24">
        <f>SUM(B17:B18)</f>
        <v>82</v>
      </c>
      <c r="C19" s="24">
        <f>SUM(C7:C16)</f>
        <v>4</v>
      </c>
      <c r="D19" s="24">
        <f>SUM(D7:D16)</f>
        <v>0</v>
      </c>
      <c r="E19" s="24">
        <f>SUM(B19:D19)</f>
        <v>86</v>
      </c>
    </row>
  </sheetData>
  <sheetProtection selectLockedCells="1" selectUnlockedCells="1"/>
  <mergeCells count="1">
    <mergeCell ref="A2:E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1">
      <selection activeCell="M16" sqref="M16"/>
    </sheetView>
  </sheetViews>
  <sheetFormatPr defaultColWidth="11.57421875" defaultRowHeight="12.75"/>
  <cols>
    <col min="1" max="1" width="15.140625" style="0" customWidth="1"/>
    <col min="2" max="7" width="8.7109375" style="0" customWidth="1"/>
    <col min="8" max="8" width="8.140625" style="0" customWidth="1"/>
    <col min="9" max="9" width="8.7109375" style="0" customWidth="1"/>
    <col min="10" max="10" width="9.00390625" style="0" customWidth="1"/>
    <col min="11" max="12" width="8.7109375" style="0" customWidth="1"/>
    <col min="13" max="13" width="8.421875" style="0" customWidth="1"/>
    <col min="14" max="14" width="8.7109375" style="0" customWidth="1"/>
  </cols>
  <sheetData>
    <row r="1" spans="12:14" ht="15">
      <c r="L1" s="96" t="s">
        <v>69</v>
      </c>
      <c r="M1" s="96"/>
      <c r="N1" s="96"/>
    </row>
    <row r="2" spans="1:14" ht="12.75" customHeight="1">
      <c r="A2" s="95" t="s">
        <v>68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spans="1:14" ht="12.75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</row>
    <row r="4" spans="1:11" ht="13.5" customHeight="1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1:14" ht="14.2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7"/>
      <c r="M5" s="27"/>
      <c r="N5" s="28" t="s">
        <v>70</v>
      </c>
    </row>
    <row r="6" spans="1:14" ht="24" customHeight="1">
      <c r="A6" s="29" t="s">
        <v>53</v>
      </c>
      <c r="B6" s="30" t="s">
        <v>71</v>
      </c>
      <c r="C6" s="30" t="s">
        <v>72</v>
      </c>
      <c r="D6" s="30" t="s">
        <v>73</v>
      </c>
      <c r="E6" s="30" t="s">
        <v>74</v>
      </c>
      <c r="F6" s="30" t="s">
        <v>75</v>
      </c>
      <c r="G6" s="30" t="s">
        <v>76</v>
      </c>
      <c r="H6" s="30" t="s">
        <v>77</v>
      </c>
      <c r="I6" s="30" t="s">
        <v>78</v>
      </c>
      <c r="J6" s="30" t="s">
        <v>79</v>
      </c>
      <c r="K6" s="30" t="s">
        <v>80</v>
      </c>
      <c r="L6" s="30" t="s">
        <v>81</v>
      </c>
      <c r="M6" s="30" t="s">
        <v>82</v>
      </c>
      <c r="N6" s="30" t="s">
        <v>83</v>
      </c>
    </row>
    <row r="7" spans="1:14" ht="24" customHeight="1">
      <c r="A7" s="20" t="s">
        <v>84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</row>
    <row r="8" spans="1:14" ht="24" customHeight="1">
      <c r="A8" s="18" t="s">
        <v>85</v>
      </c>
      <c r="B8" s="31">
        <v>2800</v>
      </c>
      <c r="C8" s="31">
        <v>13500</v>
      </c>
      <c r="D8" s="31">
        <v>23000</v>
      </c>
      <c r="E8" s="31">
        <v>8500</v>
      </c>
      <c r="F8" s="31">
        <v>8000</v>
      </c>
      <c r="G8" s="31">
        <v>9000</v>
      </c>
      <c r="H8" s="31">
        <v>33000</v>
      </c>
      <c r="I8" s="31">
        <v>34000</v>
      </c>
      <c r="J8" s="31">
        <v>24000</v>
      </c>
      <c r="K8" s="31">
        <v>21000</v>
      </c>
      <c r="L8" s="31">
        <v>21000</v>
      </c>
      <c r="M8" s="31">
        <v>17140</v>
      </c>
      <c r="N8" s="31">
        <f aca="true" t="shared" si="0" ref="N8:N13">SUM(B8:M8)</f>
        <v>214940</v>
      </c>
    </row>
    <row r="9" spans="1:14" ht="24" customHeight="1">
      <c r="A9" s="18" t="s">
        <v>86</v>
      </c>
      <c r="B9" s="31">
        <v>1290</v>
      </c>
      <c r="C9" s="31">
        <v>13800</v>
      </c>
      <c r="D9" s="31">
        <v>9500</v>
      </c>
      <c r="E9" s="31">
        <v>6000</v>
      </c>
      <c r="F9" s="31">
        <v>6000</v>
      </c>
      <c r="G9" s="31">
        <v>6000</v>
      </c>
      <c r="H9" s="31">
        <v>24000</v>
      </c>
      <c r="I9" s="31">
        <v>6000</v>
      </c>
      <c r="J9" s="31">
        <v>6000</v>
      </c>
      <c r="K9" s="31">
        <v>6000</v>
      </c>
      <c r="L9" s="31">
        <v>27000</v>
      </c>
      <c r="M9" s="31">
        <v>5360</v>
      </c>
      <c r="N9" s="31">
        <f t="shared" si="0"/>
        <v>116950</v>
      </c>
    </row>
    <row r="10" spans="1:14" ht="24" customHeight="1">
      <c r="A10" s="18" t="s">
        <v>87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>
        <v>27300</v>
      </c>
      <c r="M10" s="31"/>
      <c r="N10" s="31">
        <f t="shared" si="0"/>
        <v>27300</v>
      </c>
    </row>
    <row r="11" spans="1:14" ht="24" customHeight="1">
      <c r="A11" s="18" t="s">
        <v>88</v>
      </c>
      <c r="B11" s="31">
        <v>18520</v>
      </c>
      <c r="C11" s="31">
        <v>12130</v>
      </c>
      <c r="D11" s="31">
        <v>9130</v>
      </c>
      <c r="E11" s="31">
        <v>10560</v>
      </c>
      <c r="F11" s="31">
        <v>10560</v>
      </c>
      <c r="G11" s="31">
        <v>9910</v>
      </c>
      <c r="H11" s="31">
        <v>9910</v>
      </c>
      <c r="I11" s="31">
        <v>12130</v>
      </c>
      <c r="J11" s="31">
        <v>9130</v>
      </c>
      <c r="K11" s="31">
        <v>10560</v>
      </c>
      <c r="L11" s="31">
        <v>11342</v>
      </c>
      <c r="M11" s="31">
        <v>6520</v>
      </c>
      <c r="N11" s="31">
        <f t="shared" si="0"/>
        <v>130402</v>
      </c>
    </row>
    <row r="12" spans="1:14" ht="24" customHeight="1">
      <c r="A12" s="18" t="s">
        <v>89</v>
      </c>
      <c r="B12" s="31">
        <v>22000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>
        <f t="shared" si="0"/>
        <v>22000</v>
      </c>
    </row>
    <row r="13" spans="1:14" ht="24" customHeight="1">
      <c r="A13" s="32" t="s">
        <v>90</v>
      </c>
      <c r="B13" s="33">
        <f aca="true" t="shared" si="1" ref="B13:M13">SUM(B8:B12)</f>
        <v>44610</v>
      </c>
      <c r="C13" s="33">
        <f t="shared" si="1"/>
        <v>39430</v>
      </c>
      <c r="D13" s="33">
        <f t="shared" si="1"/>
        <v>41630</v>
      </c>
      <c r="E13" s="33">
        <f t="shared" si="1"/>
        <v>25060</v>
      </c>
      <c r="F13" s="33">
        <f t="shared" si="1"/>
        <v>24560</v>
      </c>
      <c r="G13" s="33">
        <f t="shared" si="1"/>
        <v>24910</v>
      </c>
      <c r="H13" s="33">
        <f t="shared" si="1"/>
        <v>66910</v>
      </c>
      <c r="I13" s="33">
        <f t="shared" si="1"/>
        <v>52130</v>
      </c>
      <c r="J13" s="33">
        <f t="shared" si="1"/>
        <v>39130</v>
      </c>
      <c r="K13" s="33">
        <f t="shared" si="1"/>
        <v>37560</v>
      </c>
      <c r="L13" s="33">
        <f t="shared" si="1"/>
        <v>86642</v>
      </c>
      <c r="M13" s="33">
        <f t="shared" si="1"/>
        <v>29020</v>
      </c>
      <c r="N13" s="33">
        <f t="shared" si="0"/>
        <v>511592</v>
      </c>
    </row>
    <row r="14" spans="1:14" ht="24" customHeight="1">
      <c r="A14" s="20" t="s">
        <v>91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</row>
    <row r="15" spans="1:14" ht="24" customHeight="1">
      <c r="A15" s="18" t="s">
        <v>92</v>
      </c>
      <c r="B15" s="31">
        <v>26050</v>
      </c>
      <c r="C15" s="31">
        <v>23000</v>
      </c>
      <c r="D15" s="31">
        <v>24000</v>
      </c>
      <c r="E15" s="31">
        <v>26000</v>
      </c>
      <c r="F15" s="31">
        <v>35000</v>
      </c>
      <c r="G15" s="31">
        <v>35000</v>
      </c>
      <c r="H15" s="31">
        <v>36000</v>
      </c>
      <c r="I15" s="31">
        <v>37000</v>
      </c>
      <c r="J15" s="31">
        <v>33000</v>
      </c>
      <c r="K15" s="31">
        <v>31000</v>
      </c>
      <c r="L15" s="31">
        <v>30000</v>
      </c>
      <c r="M15" s="31">
        <v>32620</v>
      </c>
      <c r="N15" s="31">
        <f>SUM(B15:M15)</f>
        <v>368670</v>
      </c>
    </row>
    <row r="16" spans="1:14" ht="24" customHeight="1">
      <c r="A16" s="18" t="s">
        <v>93</v>
      </c>
      <c r="B16" s="31"/>
      <c r="C16" s="31">
        <v>3000</v>
      </c>
      <c r="D16" s="31">
        <v>2000</v>
      </c>
      <c r="E16" s="31">
        <v>5000</v>
      </c>
      <c r="F16" s="31">
        <v>5000</v>
      </c>
      <c r="G16" s="31">
        <v>25000</v>
      </c>
      <c r="H16" s="31">
        <v>4000</v>
      </c>
      <c r="I16" s="31">
        <v>5000</v>
      </c>
      <c r="J16" s="31">
        <v>5000</v>
      </c>
      <c r="K16" s="31">
        <v>19000</v>
      </c>
      <c r="L16" s="31">
        <v>10000</v>
      </c>
      <c r="M16" s="31">
        <v>4321</v>
      </c>
      <c r="N16" s="31">
        <f>SUM(B16:M16)</f>
        <v>87321</v>
      </c>
    </row>
    <row r="17" spans="1:14" ht="24" customHeight="1">
      <c r="A17" s="18" t="s">
        <v>94</v>
      </c>
      <c r="B17" s="31">
        <v>120</v>
      </c>
      <c r="C17" s="31">
        <v>120</v>
      </c>
      <c r="D17" s="31">
        <v>4670</v>
      </c>
      <c r="E17" s="31">
        <v>120</v>
      </c>
      <c r="F17" s="31">
        <v>120</v>
      </c>
      <c r="G17" s="31">
        <v>4670</v>
      </c>
      <c r="H17" s="31">
        <v>120</v>
      </c>
      <c r="I17" s="31">
        <v>120</v>
      </c>
      <c r="J17" s="31">
        <v>4670</v>
      </c>
      <c r="K17" s="31">
        <v>2245</v>
      </c>
      <c r="L17" s="31"/>
      <c r="M17" s="31">
        <v>4615</v>
      </c>
      <c r="N17" s="31">
        <f>SUM(B17:M17)</f>
        <v>21590</v>
      </c>
    </row>
    <row r="18" spans="1:14" ht="24" customHeight="1">
      <c r="A18" s="18" t="s">
        <v>95</v>
      </c>
      <c r="B18" s="31"/>
      <c r="C18" s="31"/>
      <c r="D18" s="31"/>
      <c r="E18" s="31"/>
      <c r="F18" s="31"/>
      <c r="G18" s="31"/>
      <c r="H18" s="31"/>
      <c r="I18" s="31"/>
      <c r="J18" s="31"/>
      <c r="K18" s="31">
        <v>3000</v>
      </c>
      <c r="L18" s="31">
        <v>27300</v>
      </c>
      <c r="M18" s="31">
        <v>3761</v>
      </c>
      <c r="N18" s="31">
        <v>34011</v>
      </c>
    </row>
    <row r="19" spans="1:14" ht="24" customHeight="1">
      <c r="A19" s="32" t="s">
        <v>96</v>
      </c>
      <c r="B19" s="33">
        <f aca="true" t="shared" si="2" ref="B19:N19">SUM(B15:B18)</f>
        <v>26170</v>
      </c>
      <c r="C19" s="33">
        <f t="shared" si="2"/>
        <v>26120</v>
      </c>
      <c r="D19" s="33">
        <f t="shared" si="2"/>
        <v>30670</v>
      </c>
      <c r="E19" s="33">
        <f t="shared" si="2"/>
        <v>31120</v>
      </c>
      <c r="F19" s="33">
        <f t="shared" si="2"/>
        <v>40120</v>
      </c>
      <c r="G19" s="33">
        <f t="shared" si="2"/>
        <v>64670</v>
      </c>
      <c r="H19" s="33">
        <f t="shared" si="2"/>
        <v>40120</v>
      </c>
      <c r="I19" s="33">
        <f t="shared" si="2"/>
        <v>42120</v>
      </c>
      <c r="J19" s="33">
        <f t="shared" si="2"/>
        <v>42670</v>
      </c>
      <c r="K19" s="33">
        <f t="shared" si="2"/>
        <v>55245</v>
      </c>
      <c r="L19" s="33">
        <f t="shared" si="2"/>
        <v>67300</v>
      </c>
      <c r="M19" s="33">
        <f t="shared" si="2"/>
        <v>45317</v>
      </c>
      <c r="N19" s="33">
        <f t="shared" si="2"/>
        <v>511592</v>
      </c>
    </row>
    <row r="20" spans="1:14" ht="24" customHeight="1">
      <c r="A20" s="18" t="s">
        <v>97</v>
      </c>
      <c r="B20" s="34">
        <f aca="true" t="shared" si="3" ref="B20:N20">B13-B19</f>
        <v>18440</v>
      </c>
      <c r="C20" s="34">
        <f t="shared" si="3"/>
        <v>13310</v>
      </c>
      <c r="D20" s="34">
        <f t="shared" si="3"/>
        <v>10960</v>
      </c>
      <c r="E20" s="34">
        <f t="shared" si="3"/>
        <v>-6060</v>
      </c>
      <c r="F20" s="34">
        <f t="shared" si="3"/>
        <v>-15560</v>
      </c>
      <c r="G20" s="34">
        <f t="shared" si="3"/>
        <v>-39760</v>
      </c>
      <c r="H20" s="34">
        <f t="shared" si="3"/>
        <v>26790</v>
      </c>
      <c r="I20" s="34">
        <f t="shared" si="3"/>
        <v>10010</v>
      </c>
      <c r="J20" s="34">
        <f t="shared" si="3"/>
        <v>-3540</v>
      </c>
      <c r="K20" s="34">
        <f t="shared" si="3"/>
        <v>-17685</v>
      </c>
      <c r="L20" s="34">
        <f t="shared" si="3"/>
        <v>19342</v>
      </c>
      <c r="M20" s="34">
        <f t="shared" si="3"/>
        <v>-16297</v>
      </c>
      <c r="N20" s="34">
        <f t="shared" si="3"/>
        <v>0</v>
      </c>
    </row>
  </sheetData>
  <sheetProtection selectLockedCells="1" selectUnlockedCells="1"/>
  <mergeCells count="2">
    <mergeCell ref="A2:N3"/>
    <mergeCell ref="L1:N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4"/>
  <sheetViews>
    <sheetView zoomScalePageLayoutView="0" workbookViewId="0" topLeftCell="A2">
      <selection activeCell="B55" sqref="B55"/>
    </sheetView>
  </sheetViews>
  <sheetFormatPr defaultColWidth="9.140625" defaultRowHeight="12.75"/>
  <cols>
    <col min="1" max="1" width="41.140625" style="0" customWidth="1"/>
    <col min="2" max="3" width="11.28125" style="0" customWidth="1"/>
    <col min="4" max="4" width="10.421875" style="0" customWidth="1"/>
  </cols>
  <sheetData>
    <row r="1" spans="3:4" ht="12.75">
      <c r="C1" s="90" t="s">
        <v>98</v>
      </c>
      <c r="D1" s="90"/>
    </row>
    <row r="2" spans="1:4" ht="12.75">
      <c r="A2" s="93" t="s">
        <v>99</v>
      </c>
      <c r="B2" s="93"/>
      <c r="C2" s="93"/>
      <c r="D2" s="93"/>
    </row>
    <row r="3" spans="1:4" ht="12.75">
      <c r="A3" s="93" t="s">
        <v>100</v>
      </c>
      <c r="B3" s="93"/>
      <c r="C3" s="93"/>
      <c r="D3" s="93"/>
    </row>
    <row r="4" spans="3:4" ht="12.75">
      <c r="C4" s="90"/>
      <c r="D4" s="90"/>
    </row>
    <row r="5" spans="3:4" ht="12.75">
      <c r="C5" s="97" t="s">
        <v>70</v>
      </c>
      <c r="D5" s="91"/>
    </row>
    <row r="6" spans="1:4" ht="12.75">
      <c r="A6" s="9" t="s">
        <v>53</v>
      </c>
      <c r="B6" s="9" t="s">
        <v>101</v>
      </c>
      <c r="C6" s="9" t="s">
        <v>102</v>
      </c>
      <c r="D6" s="9" t="s">
        <v>103</v>
      </c>
    </row>
    <row r="7" spans="1:4" ht="12.75">
      <c r="A7" s="35" t="s">
        <v>12</v>
      </c>
      <c r="B7" s="31"/>
      <c r="C7" s="31"/>
      <c r="D7" s="31"/>
    </row>
    <row r="8" spans="1:4" ht="12.75">
      <c r="A8" s="31" t="s">
        <v>104</v>
      </c>
      <c r="B8" s="31">
        <v>76772</v>
      </c>
      <c r="C8" s="31">
        <v>72000</v>
      </c>
      <c r="D8" s="31">
        <v>73000</v>
      </c>
    </row>
    <row r="9" spans="1:4" ht="12.75">
      <c r="A9" s="31" t="s">
        <v>105</v>
      </c>
      <c r="B9" s="31">
        <v>500</v>
      </c>
      <c r="C9" s="31">
        <v>500</v>
      </c>
      <c r="D9" s="31">
        <v>500</v>
      </c>
    </row>
    <row r="10" spans="1:4" ht="12.75">
      <c r="A10" s="31" t="s">
        <v>106</v>
      </c>
      <c r="B10" s="31"/>
      <c r="C10" s="31"/>
      <c r="D10" s="31"/>
    </row>
    <row r="11" spans="1:4" ht="12.75">
      <c r="A11" s="31" t="s">
        <v>107</v>
      </c>
      <c r="B11" s="31">
        <v>19068</v>
      </c>
      <c r="C11" s="31">
        <v>18000</v>
      </c>
      <c r="D11" s="31">
        <v>18200</v>
      </c>
    </row>
    <row r="12" spans="1:4" ht="12.75">
      <c r="A12" s="31" t="s">
        <v>108</v>
      </c>
      <c r="B12" s="31">
        <v>500</v>
      </c>
      <c r="C12" s="31">
        <v>500</v>
      </c>
      <c r="D12" s="31">
        <v>500</v>
      </c>
    </row>
    <row r="13" spans="1:4" ht="12.75">
      <c r="A13" s="35" t="s">
        <v>109</v>
      </c>
      <c r="B13" s="31"/>
      <c r="C13" s="31"/>
      <c r="D13" s="31"/>
    </row>
    <row r="14" spans="1:4" ht="12.75">
      <c r="A14" s="31" t="s">
        <v>110</v>
      </c>
      <c r="B14" s="31">
        <v>66869</v>
      </c>
      <c r="C14" s="31">
        <v>67000</v>
      </c>
      <c r="D14" s="31">
        <v>68000</v>
      </c>
    </row>
    <row r="15" spans="1:4" ht="12.75">
      <c r="A15" s="31" t="s">
        <v>111</v>
      </c>
      <c r="B15" s="31">
        <v>50081</v>
      </c>
      <c r="C15" s="31">
        <v>30000</v>
      </c>
      <c r="D15" s="31">
        <v>10000</v>
      </c>
    </row>
    <row r="16" spans="1:4" ht="12.75">
      <c r="A16" s="31" t="s">
        <v>112</v>
      </c>
      <c r="B16" s="31"/>
      <c r="C16" s="31"/>
      <c r="D16" s="31"/>
    </row>
    <row r="17" spans="1:4" ht="12.75">
      <c r="A17" s="31" t="s">
        <v>113</v>
      </c>
      <c r="B17" s="31">
        <v>85931</v>
      </c>
      <c r="C17" s="31">
        <v>86000</v>
      </c>
      <c r="D17" s="31">
        <v>86000</v>
      </c>
    </row>
    <row r="18" spans="1:4" ht="12.75">
      <c r="A18" s="35" t="s">
        <v>114</v>
      </c>
      <c r="B18" s="31"/>
      <c r="C18" s="31"/>
      <c r="D18" s="31"/>
    </row>
    <row r="19" spans="1:4" ht="12.75">
      <c r="A19" s="31" t="s">
        <v>115</v>
      </c>
      <c r="B19" s="31"/>
      <c r="C19" s="31"/>
      <c r="D19" s="31"/>
    </row>
    <row r="20" spans="1:4" ht="12.75">
      <c r="A20" s="31" t="s">
        <v>116</v>
      </c>
      <c r="B20" s="31">
        <v>87400</v>
      </c>
      <c r="C20" s="31">
        <v>87000</v>
      </c>
      <c r="D20" s="31">
        <v>87000</v>
      </c>
    </row>
    <row r="21" spans="1:4" ht="12.75">
      <c r="A21" s="31" t="s">
        <v>117</v>
      </c>
      <c r="B21" s="31">
        <v>500</v>
      </c>
      <c r="C21" s="31">
        <v>500</v>
      </c>
      <c r="D21" s="31">
        <v>500</v>
      </c>
    </row>
    <row r="22" spans="1:4" ht="12.75">
      <c r="A22" s="31" t="s">
        <v>118</v>
      </c>
      <c r="B22" s="31">
        <v>44471</v>
      </c>
      <c r="C22" s="31">
        <v>45000</v>
      </c>
      <c r="D22" s="31">
        <v>45000</v>
      </c>
    </row>
    <row r="23" spans="1:4" ht="12.75">
      <c r="A23" s="31" t="s">
        <v>119</v>
      </c>
      <c r="B23" s="31"/>
      <c r="C23" s="31"/>
      <c r="D23" s="31"/>
    </row>
    <row r="24" spans="1:4" ht="12.75">
      <c r="A24" s="31" t="s">
        <v>120</v>
      </c>
      <c r="B24" s="31">
        <v>200</v>
      </c>
      <c r="C24" s="31">
        <v>100</v>
      </c>
      <c r="D24" s="31">
        <v>100</v>
      </c>
    </row>
    <row r="25" spans="1:4" ht="12.75">
      <c r="A25" s="35" t="s">
        <v>121</v>
      </c>
      <c r="B25" s="31"/>
      <c r="C25" s="31"/>
      <c r="D25" s="31"/>
    </row>
    <row r="26" spans="1:4" ht="12.75">
      <c r="A26" s="31" t="s">
        <v>122</v>
      </c>
      <c r="B26" s="31"/>
      <c r="C26" s="31"/>
      <c r="D26" s="31"/>
    </row>
    <row r="27" spans="1:4" ht="12.75">
      <c r="A27" s="31" t="s">
        <v>123</v>
      </c>
      <c r="B27" s="31"/>
      <c r="C27" s="31"/>
      <c r="D27" s="31"/>
    </row>
    <row r="28" spans="1:4" ht="12.75">
      <c r="A28" s="31" t="s">
        <v>124</v>
      </c>
      <c r="B28" s="31"/>
      <c r="C28" s="31"/>
      <c r="D28" s="31"/>
    </row>
    <row r="29" spans="1:4" ht="12.75">
      <c r="A29" s="31" t="s">
        <v>125</v>
      </c>
      <c r="B29" s="31">
        <v>27300</v>
      </c>
      <c r="C29" s="31">
        <v>31900</v>
      </c>
      <c r="D29" s="31">
        <v>12900</v>
      </c>
    </row>
    <row r="30" spans="1:4" ht="12.75">
      <c r="A30" s="35" t="s">
        <v>126</v>
      </c>
      <c r="B30" s="31"/>
      <c r="C30" s="31"/>
      <c r="D30" s="31"/>
    </row>
    <row r="31" spans="1:4" ht="12.75">
      <c r="A31" s="31" t="s">
        <v>127</v>
      </c>
      <c r="B31" s="31">
        <v>30000</v>
      </c>
      <c r="C31" s="31">
        <v>20000</v>
      </c>
      <c r="D31" s="31">
        <v>20000</v>
      </c>
    </row>
    <row r="32" spans="1:4" ht="12.75">
      <c r="A32" s="31" t="s">
        <v>128</v>
      </c>
      <c r="B32" s="31"/>
      <c r="C32" s="31"/>
      <c r="D32" s="31"/>
    </row>
    <row r="33" spans="1:4" ht="12.75">
      <c r="A33" s="31" t="s">
        <v>129</v>
      </c>
      <c r="B33" s="31"/>
      <c r="C33" s="31"/>
      <c r="D33" s="31"/>
    </row>
    <row r="34" spans="1:4" ht="12.75">
      <c r="A34" s="31" t="s">
        <v>130</v>
      </c>
      <c r="B34" s="31">
        <v>22000</v>
      </c>
      <c r="C34" s="31"/>
      <c r="D34" s="31"/>
    </row>
    <row r="35" spans="1:4" ht="12.75">
      <c r="A35" s="36" t="s">
        <v>131</v>
      </c>
      <c r="B35" s="36">
        <f>SUM(B7:B34)</f>
        <v>511592</v>
      </c>
      <c r="C35" s="36">
        <f>SUM(C7:C34)</f>
        <v>458500</v>
      </c>
      <c r="D35" s="36">
        <f>SUM(D7:D34)</f>
        <v>421700</v>
      </c>
    </row>
    <row r="36" spans="1:4" ht="12.75">
      <c r="A36" s="31"/>
      <c r="B36" s="31"/>
      <c r="C36" s="31"/>
      <c r="D36" s="31"/>
    </row>
    <row r="37" spans="1:4" ht="12.75">
      <c r="A37" s="35" t="s">
        <v>91</v>
      </c>
      <c r="B37" s="31"/>
      <c r="C37" s="31"/>
      <c r="D37" s="31"/>
    </row>
    <row r="38" spans="1:4" ht="12.75">
      <c r="A38" s="31" t="s">
        <v>132</v>
      </c>
      <c r="B38" s="31">
        <v>169520</v>
      </c>
      <c r="C38" s="31">
        <v>170000</v>
      </c>
      <c r="D38" s="31">
        <v>172000</v>
      </c>
    </row>
    <row r="39" spans="1:4" ht="12.75">
      <c r="A39" s="31" t="s">
        <v>133</v>
      </c>
      <c r="B39" s="31">
        <v>43160</v>
      </c>
      <c r="C39" s="31">
        <v>44000</v>
      </c>
      <c r="D39" s="31">
        <v>44200</v>
      </c>
    </row>
    <row r="40" spans="1:4" ht="12.75">
      <c r="A40" s="31" t="s">
        <v>134</v>
      </c>
      <c r="B40" s="31">
        <v>138990</v>
      </c>
      <c r="C40" s="31">
        <v>140000</v>
      </c>
      <c r="D40" s="31">
        <v>140000</v>
      </c>
    </row>
    <row r="41" spans="1:4" ht="12.75">
      <c r="A41" s="31" t="s">
        <v>26</v>
      </c>
      <c r="B41" s="31">
        <v>8800</v>
      </c>
      <c r="C41" s="31">
        <v>8500</v>
      </c>
      <c r="D41" s="31">
        <v>8500</v>
      </c>
    </row>
    <row r="42" spans="1:4" ht="12.75">
      <c r="A42" s="31" t="s">
        <v>135</v>
      </c>
      <c r="B42" s="31">
        <v>8200</v>
      </c>
      <c r="C42" s="31">
        <v>8500</v>
      </c>
      <c r="D42" s="31">
        <v>8500</v>
      </c>
    </row>
    <row r="43" spans="1:4" ht="12.75">
      <c r="A43" s="31" t="s">
        <v>136</v>
      </c>
      <c r="B43" s="31">
        <v>6000</v>
      </c>
      <c r="C43" s="31">
        <v>6500</v>
      </c>
      <c r="D43" s="31">
        <v>6500</v>
      </c>
    </row>
    <row r="44" spans="1:4" ht="12.75">
      <c r="A44" s="35" t="s">
        <v>31</v>
      </c>
      <c r="B44" s="31"/>
      <c r="C44" s="31"/>
      <c r="D44" s="31"/>
    </row>
    <row r="45" spans="1:4" ht="12.75">
      <c r="A45" s="31" t="s">
        <v>137</v>
      </c>
      <c r="B45" s="31">
        <v>81850</v>
      </c>
      <c r="C45" s="31">
        <v>60000</v>
      </c>
      <c r="D45" s="31">
        <v>20000</v>
      </c>
    </row>
    <row r="46" spans="1:4" ht="12.75">
      <c r="A46" s="31" t="s">
        <v>138</v>
      </c>
      <c r="B46" s="31"/>
      <c r="C46" s="31"/>
      <c r="D46" s="31"/>
    </row>
    <row r="47" spans="1:4" ht="12.75">
      <c r="A47" s="31" t="s">
        <v>139</v>
      </c>
      <c r="B47" s="31"/>
      <c r="C47" s="31"/>
      <c r="D47" s="31"/>
    </row>
    <row r="48" spans="1:4" ht="12.75">
      <c r="A48" s="31" t="s">
        <v>140</v>
      </c>
      <c r="B48" s="31">
        <v>5471</v>
      </c>
      <c r="C48" s="31">
        <v>5000</v>
      </c>
      <c r="D48" s="31">
        <v>5000</v>
      </c>
    </row>
    <row r="49" spans="1:4" ht="12.75">
      <c r="A49" s="31" t="s">
        <v>141</v>
      </c>
      <c r="B49" s="31"/>
      <c r="C49" s="31"/>
      <c r="D49" s="31"/>
    </row>
    <row r="50" spans="1:4" ht="12.75">
      <c r="A50" s="31" t="s">
        <v>142</v>
      </c>
      <c r="B50" s="31"/>
      <c r="C50" s="31"/>
      <c r="D50" s="31"/>
    </row>
    <row r="51" spans="1:4" ht="12.75">
      <c r="A51" s="31" t="s">
        <v>143</v>
      </c>
      <c r="B51" s="31">
        <v>15590</v>
      </c>
      <c r="C51" s="31">
        <v>16000</v>
      </c>
      <c r="D51" s="31">
        <v>17000</v>
      </c>
    </row>
    <row r="52" spans="1:4" ht="12.75">
      <c r="A52" s="31" t="s">
        <v>144</v>
      </c>
      <c r="B52" s="31"/>
      <c r="C52" s="31"/>
      <c r="D52" s="31"/>
    </row>
    <row r="53" spans="1:4" ht="12.75">
      <c r="A53" s="35" t="s">
        <v>30</v>
      </c>
      <c r="B53" s="31">
        <v>34011</v>
      </c>
      <c r="C53" s="31"/>
      <c r="D53" s="31"/>
    </row>
    <row r="54" spans="1:4" ht="12.75">
      <c r="A54" s="36" t="s">
        <v>145</v>
      </c>
      <c r="B54" s="36">
        <f>SUM(B38:B53)</f>
        <v>511592</v>
      </c>
      <c r="C54" s="36">
        <f>SUM(C38:C53)</f>
        <v>458500</v>
      </c>
      <c r="D54" s="36">
        <f>SUM(D38:D53)</f>
        <v>421700</v>
      </c>
    </row>
  </sheetData>
  <sheetProtection selectLockedCells="1" selectUnlockedCells="1"/>
  <mergeCells count="5">
    <mergeCell ref="C5:D5"/>
    <mergeCell ref="C1:D1"/>
    <mergeCell ref="A2:D2"/>
    <mergeCell ref="A3:D3"/>
    <mergeCell ref="C4:D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1">
      <selection activeCell="D6" sqref="D6"/>
    </sheetView>
  </sheetViews>
  <sheetFormatPr defaultColWidth="11.7109375" defaultRowHeight="12.75"/>
  <cols>
    <col min="1" max="1" width="5.7109375" style="37" customWidth="1"/>
    <col min="2" max="2" width="40.8515625" style="38" customWidth="1"/>
    <col min="3" max="3" width="13.140625" style="38" customWidth="1"/>
    <col min="4" max="4" width="13.57421875" style="38" customWidth="1"/>
    <col min="5" max="5" width="13.7109375" style="38" customWidth="1"/>
    <col min="6" max="16384" width="11.7109375" style="38" customWidth="1"/>
  </cols>
  <sheetData>
    <row r="1" ht="12.75">
      <c r="E1" s="39" t="s">
        <v>148</v>
      </c>
    </row>
    <row r="2" spans="2:5" ht="12.75">
      <c r="B2" s="98" t="s">
        <v>146</v>
      </c>
      <c r="C2" s="98"/>
      <c r="D2" s="98"/>
      <c r="E2" s="98"/>
    </row>
    <row r="3" spans="2:5" ht="12.75">
      <c r="B3" s="98" t="s">
        <v>147</v>
      </c>
      <c r="C3" s="98"/>
      <c r="D3" s="98"/>
      <c r="E3" s="98"/>
    </row>
    <row r="5" ht="12.75">
      <c r="E5" s="86" t="s">
        <v>70</v>
      </c>
    </row>
    <row r="6" spans="1:5" ht="38.25">
      <c r="A6" s="40" t="s">
        <v>149</v>
      </c>
      <c r="B6" s="41" t="s">
        <v>150</v>
      </c>
      <c r="C6" s="40" t="s">
        <v>151</v>
      </c>
      <c r="D6" s="114" t="s">
        <v>382</v>
      </c>
      <c r="E6" s="42" t="s">
        <v>152</v>
      </c>
    </row>
    <row r="7" spans="1:5" ht="12.75">
      <c r="A7" s="43" t="s">
        <v>153</v>
      </c>
      <c r="B7" s="44" t="s">
        <v>154</v>
      </c>
      <c r="C7" s="45"/>
      <c r="D7" s="45"/>
      <c r="E7" s="46"/>
    </row>
    <row r="8" spans="1:5" ht="12.75">
      <c r="A8" s="43" t="s">
        <v>155</v>
      </c>
      <c r="B8" s="44" t="s">
        <v>150</v>
      </c>
      <c r="C8" s="45"/>
      <c r="D8" s="45"/>
      <c r="E8" s="46"/>
    </row>
    <row r="9" spans="1:5" ht="12.75">
      <c r="A9" s="43"/>
      <c r="B9" s="47" t="s">
        <v>156</v>
      </c>
      <c r="C9" s="45">
        <v>880</v>
      </c>
      <c r="D9" s="45">
        <v>692</v>
      </c>
      <c r="E9" s="46">
        <v>880</v>
      </c>
    </row>
    <row r="10" spans="1:5" ht="12.75">
      <c r="A10" s="43"/>
      <c r="B10" s="47" t="s">
        <v>157</v>
      </c>
      <c r="C10" s="45">
        <v>860</v>
      </c>
      <c r="D10" s="45">
        <v>785</v>
      </c>
      <c r="E10" s="46">
        <v>860</v>
      </c>
    </row>
    <row r="11" spans="1:5" ht="12.75">
      <c r="A11" s="43"/>
      <c r="B11" s="47" t="s">
        <v>158</v>
      </c>
      <c r="C11" s="45">
        <v>1500</v>
      </c>
      <c r="D11" s="45">
        <v>1492</v>
      </c>
      <c r="E11" s="46">
        <v>1700</v>
      </c>
    </row>
    <row r="12" spans="1:5" ht="12.75">
      <c r="A12" s="43"/>
      <c r="B12" s="47" t="s">
        <v>159</v>
      </c>
      <c r="C12" s="45">
        <v>1700</v>
      </c>
      <c r="D12" s="45">
        <v>1700</v>
      </c>
      <c r="E12" s="80">
        <v>1700</v>
      </c>
    </row>
    <row r="13" spans="1:5" ht="12.75">
      <c r="A13" s="43"/>
      <c r="B13" s="48" t="s">
        <v>13</v>
      </c>
      <c r="C13" s="49">
        <f>SUM(C9:C12)</f>
        <v>4940</v>
      </c>
      <c r="D13" s="49">
        <f>SUM(D9:D12)</f>
        <v>4669</v>
      </c>
      <c r="E13" s="82">
        <f>SUM(E9:E12)</f>
        <v>5140</v>
      </c>
    </row>
    <row r="14" spans="1:5" ht="12.75">
      <c r="A14" s="43"/>
      <c r="B14" s="50"/>
      <c r="C14" s="51"/>
      <c r="D14" s="51"/>
      <c r="E14" s="81"/>
    </row>
    <row r="15" spans="1:5" ht="12.75">
      <c r="A15" s="43" t="s">
        <v>160</v>
      </c>
      <c r="B15" s="44" t="s">
        <v>161</v>
      </c>
      <c r="C15" s="45"/>
      <c r="D15" s="45"/>
      <c r="E15" s="46"/>
    </row>
    <row r="16" spans="1:5" ht="12.75">
      <c r="A16" s="43"/>
      <c r="B16" s="47" t="s">
        <v>162</v>
      </c>
      <c r="C16" s="45">
        <v>3300</v>
      </c>
      <c r="D16" s="45">
        <v>2417</v>
      </c>
      <c r="E16" s="46">
        <v>3500</v>
      </c>
    </row>
    <row r="17" spans="1:5" ht="12.75">
      <c r="A17" s="43"/>
      <c r="B17" s="47" t="s">
        <v>163</v>
      </c>
      <c r="C17" s="45">
        <v>4700</v>
      </c>
      <c r="D17" s="45">
        <v>3897</v>
      </c>
      <c r="E17" s="46">
        <v>4550</v>
      </c>
    </row>
    <row r="18" spans="1:5" ht="12.75">
      <c r="A18" s="43"/>
      <c r="B18" s="47" t="s">
        <v>164</v>
      </c>
      <c r="C18" s="45"/>
      <c r="D18" s="45"/>
      <c r="E18" s="46">
        <v>150</v>
      </c>
    </row>
    <row r="19" spans="1:5" ht="12.75">
      <c r="A19" s="43"/>
      <c r="B19" s="47" t="s">
        <v>165</v>
      </c>
      <c r="C19" s="45">
        <v>610</v>
      </c>
      <c r="D19" s="45">
        <v>406</v>
      </c>
      <c r="E19" s="46">
        <v>500</v>
      </c>
    </row>
    <row r="20" spans="1:5" ht="12.75">
      <c r="A20" s="43"/>
      <c r="B20" s="47" t="s">
        <v>166</v>
      </c>
      <c r="C20" s="45">
        <v>200</v>
      </c>
      <c r="D20" s="45">
        <v>84</v>
      </c>
      <c r="E20" s="46">
        <v>100</v>
      </c>
    </row>
    <row r="21" spans="1:5" ht="12.75">
      <c r="A21" s="43"/>
      <c r="B21" s="47" t="s">
        <v>167</v>
      </c>
      <c r="C21" s="45">
        <v>1000</v>
      </c>
      <c r="D21" s="45">
        <v>1700</v>
      </c>
      <c r="E21" s="46">
        <v>1700</v>
      </c>
    </row>
    <row r="22" spans="1:5" ht="12.75">
      <c r="A22" s="43"/>
      <c r="B22" s="47" t="s">
        <v>168</v>
      </c>
      <c r="C22" s="45">
        <v>200</v>
      </c>
      <c r="D22" s="45">
        <v>200</v>
      </c>
      <c r="E22" s="46">
        <v>150</v>
      </c>
    </row>
    <row r="23" spans="1:5" ht="12.75">
      <c r="A23" s="43"/>
      <c r="B23" s="47" t="s">
        <v>169</v>
      </c>
      <c r="C23" s="45">
        <v>100</v>
      </c>
      <c r="D23" s="45">
        <v>100</v>
      </c>
      <c r="E23" s="46">
        <v>100</v>
      </c>
    </row>
    <row r="24" spans="1:5" ht="12.75">
      <c r="A24" s="43"/>
      <c r="B24" s="47" t="s">
        <v>170</v>
      </c>
      <c r="C24" s="45">
        <v>80</v>
      </c>
      <c r="D24" s="45">
        <v>70</v>
      </c>
      <c r="E24" s="46">
        <v>80</v>
      </c>
    </row>
    <row r="25" spans="1:5" ht="12.75">
      <c r="A25" s="43"/>
      <c r="B25" s="47" t="s">
        <v>171</v>
      </c>
      <c r="C25" s="45">
        <v>200</v>
      </c>
      <c r="D25" s="45">
        <v>125</v>
      </c>
      <c r="E25" s="46">
        <v>200</v>
      </c>
    </row>
    <row r="26" spans="1:5" ht="12.75">
      <c r="A26" s="43"/>
      <c r="B26" s="47" t="s">
        <v>172</v>
      </c>
      <c r="C26" s="45">
        <v>300</v>
      </c>
      <c r="D26" s="45">
        <v>0</v>
      </c>
      <c r="E26" s="46">
        <v>300</v>
      </c>
    </row>
    <row r="27" spans="1:5" ht="12.75">
      <c r="A27" s="43"/>
      <c r="B27" s="89" t="s">
        <v>381</v>
      </c>
      <c r="C27" s="45">
        <v>100</v>
      </c>
      <c r="D27" s="45">
        <v>105</v>
      </c>
      <c r="E27" s="46"/>
    </row>
    <row r="28" spans="1:5" ht="12.75">
      <c r="A28" s="43"/>
      <c r="B28" s="47" t="s">
        <v>173</v>
      </c>
      <c r="C28" s="45">
        <v>200</v>
      </c>
      <c r="D28" s="45">
        <v>200</v>
      </c>
      <c r="E28" s="6"/>
    </row>
    <row r="29" spans="1:5" ht="12.75">
      <c r="A29" s="43"/>
      <c r="B29" s="47" t="s">
        <v>174</v>
      </c>
      <c r="C29" s="45">
        <v>50</v>
      </c>
      <c r="D29" s="45">
        <v>50</v>
      </c>
      <c r="E29" s="46">
        <v>30</v>
      </c>
    </row>
    <row r="30" spans="1:5" ht="12.75">
      <c r="A30" s="43"/>
      <c r="B30" s="47" t="s">
        <v>175</v>
      </c>
      <c r="C30" s="45">
        <v>500</v>
      </c>
      <c r="D30" s="45">
        <v>629</v>
      </c>
      <c r="E30" s="80">
        <v>500</v>
      </c>
    </row>
    <row r="31" spans="1:5" ht="12.75">
      <c r="A31" s="43"/>
      <c r="B31" s="48" t="s">
        <v>13</v>
      </c>
      <c r="C31" s="49">
        <f>SUM(C16:C30)</f>
        <v>11540</v>
      </c>
      <c r="D31" s="49">
        <f>SUM(D16:D30)</f>
        <v>9983</v>
      </c>
      <c r="E31" s="82">
        <f>SUM(E16:E30)</f>
        <v>11860</v>
      </c>
    </row>
    <row r="32" spans="1:5" ht="12.75">
      <c r="A32" s="43"/>
      <c r="B32" s="48" t="s">
        <v>176</v>
      </c>
      <c r="C32" s="49">
        <f>C31+C13</f>
        <v>16480</v>
      </c>
      <c r="D32" s="49">
        <f>D31+D13</f>
        <v>14652</v>
      </c>
      <c r="E32" s="82">
        <f>E31+E13</f>
        <v>17000</v>
      </c>
    </row>
    <row r="33" spans="1:5" ht="12.75">
      <c r="A33" s="43"/>
      <c r="B33" s="50"/>
      <c r="C33" s="51"/>
      <c r="D33" s="51"/>
      <c r="E33" s="81"/>
    </row>
    <row r="34" spans="1:5" ht="12.75">
      <c r="A34" s="43" t="s">
        <v>177</v>
      </c>
      <c r="B34" s="44" t="s">
        <v>178</v>
      </c>
      <c r="C34" s="45"/>
      <c r="D34" s="45"/>
      <c r="E34" s="46"/>
    </row>
    <row r="35" spans="1:5" ht="12.75">
      <c r="A35" s="43"/>
      <c r="B35" s="47" t="s">
        <v>179</v>
      </c>
      <c r="C35" s="45">
        <v>257</v>
      </c>
      <c r="D35" s="45">
        <v>215</v>
      </c>
      <c r="E35" s="46">
        <v>215</v>
      </c>
    </row>
    <row r="36" spans="1:5" ht="12.75">
      <c r="A36" s="43"/>
      <c r="B36" s="47" t="s">
        <v>180</v>
      </c>
      <c r="C36" s="45">
        <v>2000</v>
      </c>
      <c r="D36" s="45">
        <v>600</v>
      </c>
      <c r="E36" s="46">
        <v>2000</v>
      </c>
    </row>
    <row r="37" spans="1:5" ht="12.75">
      <c r="A37" s="43"/>
      <c r="B37" s="47" t="s">
        <v>181</v>
      </c>
      <c r="C37" s="45">
        <v>1092</v>
      </c>
      <c r="D37" s="45">
        <v>1090</v>
      </c>
      <c r="E37" s="46">
        <v>1090</v>
      </c>
    </row>
    <row r="38" spans="1:5" ht="12.75">
      <c r="A38" s="43"/>
      <c r="B38" s="47" t="s">
        <v>182</v>
      </c>
      <c r="C38" s="45">
        <v>806</v>
      </c>
      <c r="D38" s="45">
        <v>806</v>
      </c>
      <c r="E38" s="46"/>
    </row>
    <row r="39" spans="1:5" ht="12.75">
      <c r="A39" s="43"/>
      <c r="B39" s="47" t="s">
        <v>183</v>
      </c>
      <c r="C39" s="45"/>
      <c r="D39" s="45">
        <v>378</v>
      </c>
      <c r="E39" s="46"/>
    </row>
    <row r="40" spans="1:5" ht="12.75">
      <c r="A40" s="43"/>
      <c r="B40" s="47" t="s">
        <v>184</v>
      </c>
      <c r="C40" s="45">
        <v>2000</v>
      </c>
      <c r="D40" s="45">
        <v>0</v>
      </c>
      <c r="E40" s="46"/>
    </row>
    <row r="41" spans="1:5" ht="12.75">
      <c r="A41" s="43"/>
      <c r="B41" s="47" t="s">
        <v>185</v>
      </c>
      <c r="C41" s="45">
        <v>600</v>
      </c>
      <c r="D41" s="45">
        <v>0</v>
      </c>
      <c r="E41" s="46">
        <v>600</v>
      </c>
    </row>
    <row r="42" spans="1:5" ht="12.75">
      <c r="A42" s="43"/>
      <c r="B42" s="47" t="s">
        <v>186</v>
      </c>
      <c r="C42" s="45">
        <v>648</v>
      </c>
      <c r="D42" s="45">
        <v>0</v>
      </c>
      <c r="E42" s="46">
        <v>1566</v>
      </c>
    </row>
    <row r="43" spans="1:5" ht="12.75">
      <c r="A43" s="43"/>
      <c r="B43" s="47" t="s">
        <v>187</v>
      </c>
      <c r="C43" s="45">
        <v>8600</v>
      </c>
      <c r="D43" s="45">
        <v>8600</v>
      </c>
      <c r="E43" s="80"/>
    </row>
    <row r="44" spans="1:5" ht="12.75">
      <c r="A44" s="43"/>
      <c r="B44" s="48" t="s">
        <v>13</v>
      </c>
      <c r="C44" s="49">
        <f>SUM(C35:C43)</f>
        <v>16003</v>
      </c>
      <c r="D44" s="49">
        <f>SUM(D35:D43)</f>
        <v>11689</v>
      </c>
      <c r="E44" s="82">
        <f>SUM(E35:E43)</f>
        <v>5471</v>
      </c>
    </row>
  </sheetData>
  <sheetProtection selectLockedCells="1" selectUnlockedCells="1"/>
  <mergeCells count="2">
    <mergeCell ref="B2:E2"/>
    <mergeCell ref="B3:E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1">
      <selection activeCell="D17" sqref="D17"/>
    </sheetView>
  </sheetViews>
  <sheetFormatPr defaultColWidth="9.140625" defaultRowHeight="12.75"/>
  <cols>
    <col min="1" max="1" width="31.28125" style="0" customWidth="1"/>
    <col min="2" max="4" width="14.7109375" style="0" customWidth="1"/>
  </cols>
  <sheetData>
    <row r="1" ht="12.75">
      <c r="D1" s="14" t="s">
        <v>377</v>
      </c>
    </row>
    <row r="2" ht="12.75">
      <c r="A2" s="1" t="s">
        <v>188</v>
      </c>
    </row>
    <row r="4" ht="12.75">
      <c r="D4" s="16" t="s">
        <v>2</v>
      </c>
    </row>
    <row r="5" spans="1:4" ht="15" customHeight="1">
      <c r="A5" s="52" t="s">
        <v>53</v>
      </c>
      <c r="B5" s="52" t="s">
        <v>189</v>
      </c>
      <c r="C5" s="52" t="s">
        <v>190</v>
      </c>
      <c r="D5" s="52" t="s">
        <v>13</v>
      </c>
    </row>
    <row r="6" spans="1:4" ht="12.75">
      <c r="A6" s="34" t="s">
        <v>191</v>
      </c>
      <c r="B6" s="31"/>
      <c r="C6" s="31"/>
      <c r="D6" s="31"/>
    </row>
    <row r="7" spans="1:4" ht="12.75">
      <c r="A7" s="31" t="s">
        <v>192</v>
      </c>
      <c r="B7" s="31">
        <v>81</v>
      </c>
      <c r="C7" s="31">
        <v>5460</v>
      </c>
      <c r="D7" s="31">
        <f>SUM(B7:C7)</f>
        <v>5541</v>
      </c>
    </row>
    <row r="8" spans="1:4" ht="12.75">
      <c r="A8" s="31" t="s">
        <v>193</v>
      </c>
      <c r="B8" s="31">
        <v>173</v>
      </c>
      <c r="C8" s="31"/>
      <c r="D8" s="31">
        <f>SUM(B8:C8)</f>
        <v>173</v>
      </c>
    </row>
    <row r="9" spans="1:4" ht="12.75">
      <c r="A9" s="31" t="s">
        <v>194</v>
      </c>
      <c r="B9" s="31"/>
      <c r="C9" s="31"/>
      <c r="D9" s="31"/>
    </row>
    <row r="10" spans="1:4" ht="12.75">
      <c r="A10" s="31" t="s">
        <v>195</v>
      </c>
      <c r="B10" s="31"/>
      <c r="C10" s="31"/>
      <c r="D10" s="31"/>
    </row>
    <row r="11" spans="1:4" ht="12.75">
      <c r="A11" s="31" t="s">
        <v>196</v>
      </c>
      <c r="B11" s="31"/>
      <c r="C11" s="31"/>
      <c r="D11" s="31"/>
    </row>
    <row r="12" spans="1:4" ht="12.75">
      <c r="A12" s="31" t="s">
        <v>197</v>
      </c>
      <c r="B12" s="31"/>
      <c r="C12" s="31"/>
      <c r="D12" s="31"/>
    </row>
    <row r="13" spans="1:4" ht="12.75">
      <c r="A13" s="31" t="s">
        <v>198</v>
      </c>
      <c r="B13" s="31"/>
      <c r="C13" s="31"/>
      <c r="D13" s="31"/>
    </row>
    <row r="14" spans="1:4" ht="12.75">
      <c r="A14" s="31" t="s">
        <v>199</v>
      </c>
      <c r="B14" s="31"/>
      <c r="C14" s="31"/>
      <c r="D14" s="31"/>
    </row>
    <row r="15" spans="1:4" ht="12.75">
      <c r="A15" s="31"/>
      <c r="B15" s="31"/>
      <c r="C15" s="31"/>
      <c r="D15" s="31"/>
    </row>
    <row r="16" spans="1:4" ht="12.75">
      <c r="A16" s="31" t="s">
        <v>200</v>
      </c>
      <c r="B16" s="31"/>
      <c r="C16" s="31"/>
      <c r="D16" s="31"/>
    </row>
    <row r="17" spans="1:4" ht="12.75">
      <c r="A17" s="35" t="s">
        <v>201</v>
      </c>
      <c r="B17" s="35">
        <v>254</v>
      </c>
      <c r="C17" s="35">
        <v>5460</v>
      </c>
      <c r="D17" s="31">
        <f>SUM(B17:C17)</f>
        <v>5714</v>
      </c>
    </row>
    <row r="18" spans="1:4" ht="12.75">
      <c r="A18" s="31"/>
      <c r="B18" s="31"/>
      <c r="C18" s="31"/>
      <c r="D18" s="31"/>
    </row>
    <row r="19" spans="1:4" ht="12.75">
      <c r="A19" s="52" t="s">
        <v>202</v>
      </c>
      <c r="B19" s="52" t="s">
        <v>203</v>
      </c>
      <c r="C19" s="52" t="s">
        <v>204</v>
      </c>
      <c r="D19" s="52" t="s">
        <v>13</v>
      </c>
    </row>
    <row r="20" spans="1:4" ht="12.75">
      <c r="A20" s="31"/>
      <c r="B20" s="31"/>
      <c r="C20" s="31"/>
      <c r="D20" s="31"/>
    </row>
    <row r="21" spans="1:4" ht="12.75">
      <c r="A21" s="31" t="s">
        <v>13</v>
      </c>
      <c r="B21" s="31"/>
      <c r="C21" s="31"/>
      <c r="D21" s="31"/>
    </row>
    <row r="22" spans="1:4" ht="12.75">
      <c r="A22" s="31"/>
      <c r="B22" s="31"/>
      <c r="C22" s="31"/>
      <c r="D22" s="31"/>
    </row>
    <row r="23" spans="1:4" ht="12.75">
      <c r="A23" s="52" t="s">
        <v>205</v>
      </c>
      <c r="B23" s="34"/>
      <c r="C23" s="34"/>
      <c r="D23" s="34"/>
    </row>
    <row r="24" spans="1:4" ht="12.75">
      <c r="A24" s="31"/>
      <c r="B24" s="31"/>
      <c r="C24" s="31"/>
      <c r="D24" s="31"/>
    </row>
    <row r="25" spans="1:4" ht="12.75">
      <c r="A25" s="31" t="s">
        <v>13</v>
      </c>
      <c r="B25" s="31"/>
      <c r="C25" s="31"/>
      <c r="D25" s="31"/>
    </row>
    <row r="26" spans="1:4" ht="12.75">
      <c r="A26" s="31"/>
      <c r="B26" s="31"/>
      <c r="C26" s="31"/>
      <c r="D26" s="31"/>
    </row>
    <row r="27" spans="1:4" ht="12.75">
      <c r="A27" s="52" t="s">
        <v>206</v>
      </c>
      <c r="B27" s="34"/>
      <c r="C27" s="34"/>
      <c r="D27" s="34"/>
    </row>
    <row r="28" spans="1:4" ht="12.75">
      <c r="A28" s="31"/>
      <c r="B28" s="31"/>
      <c r="C28" s="31"/>
      <c r="D28" s="31"/>
    </row>
    <row r="29" spans="1:4" ht="12.75">
      <c r="A29" s="31"/>
      <c r="B29" s="31"/>
      <c r="C29" s="31"/>
      <c r="D29" s="31"/>
    </row>
    <row r="30" spans="1:4" ht="12.75">
      <c r="A30" s="31" t="s">
        <v>13</v>
      </c>
      <c r="B30" s="31"/>
      <c r="C30" s="31"/>
      <c r="D30" s="31"/>
    </row>
    <row r="31" spans="1:4" ht="12.75">
      <c r="A31" s="31"/>
      <c r="B31" s="31"/>
      <c r="C31" s="31"/>
      <c r="D31" s="31"/>
    </row>
    <row r="32" spans="1:4" ht="12.75">
      <c r="A32" s="9" t="s">
        <v>207</v>
      </c>
      <c r="B32" s="9"/>
      <c r="C32" s="9"/>
      <c r="D32" s="9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55"/>
  <sheetViews>
    <sheetView zoomScalePageLayoutView="0" workbookViewId="0" topLeftCell="A1">
      <selection activeCell="I7" sqref="I7"/>
    </sheetView>
  </sheetViews>
  <sheetFormatPr defaultColWidth="9.140625" defaultRowHeight="12.75"/>
  <cols>
    <col min="5" max="5" width="12.57421875" style="0" customWidth="1"/>
    <col min="6" max="6" width="11.8515625" style="0" customWidth="1"/>
    <col min="7" max="7" width="13.8515625" style="0" customWidth="1"/>
    <col min="8" max="8" width="10.140625" style="0" customWidth="1"/>
  </cols>
  <sheetData>
    <row r="1" spans="7:13" ht="12.75">
      <c r="G1" s="87" t="s">
        <v>209</v>
      </c>
      <c r="H1" s="87"/>
      <c r="I1" s="87"/>
      <c r="J1" s="87"/>
      <c r="K1" s="87"/>
      <c r="L1" s="87"/>
      <c r="M1" s="87"/>
    </row>
    <row r="2" spans="1:7" ht="12.75">
      <c r="A2" s="103" t="s">
        <v>208</v>
      </c>
      <c r="B2" s="103"/>
      <c r="C2" s="103"/>
      <c r="D2" s="103"/>
      <c r="E2" s="103"/>
      <c r="F2" s="103"/>
      <c r="G2" s="103"/>
    </row>
    <row r="4" spans="1:7" ht="12" customHeight="1">
      <c r="A4" s="104" t="s">
        <v>53</v>
      </c>
      <c r="B4" s="104"/>
      <c r="C4" s="104"/>
      <c r="D4" s="104"/>
      <c r="E4" s="104" t="s">
        <v>210</v>
      </c>
      <c r="F4" s="105" t="s">
        <v>211</v>
      </c>
      <c r="G4" s="105" t="s">
        <v>212</v>
      </c>
    </row>
    <row r="5" spans="1:7" ht="12" customHeight="1">
      <c r="A5" s="104"/>
      <c r="B5" s="104"/>
      <c r="C5" s="104"/>
      <c r="D5" s="104"/>
      <c r="E5" s="104"/>
      <c r="F5" s="105"/>
      <c r="G5" s="105"/>
    </row>
    <row r="6" spans="1:7" ht="12" customHeight="1">
      <c r="A6" s="53" t="s">
        <v>213</v>
      </c>
      <c r="B6" s="53"/>
      <c r="C6" s="53"/>
      <c r="D6" s="53"/>
      <c r="E6" s="54">
        <v>1242</v>
      </c>
      <c r="F6" s="31">
        <v>1947</v>
      </c>
      <c r="G6" s="6">
        <v>2418174</v>
      </c>
    </row>
    <row r="7" spans="1:7" ht="12" customHeight="1">
      <c r="A7" s="53" t="s">
        <v>214</v>
      </c>
      <c r="B7" s="53"/>
      <c r="C7" s="53"/>
      <c r="D7" s="53"/>
      <c r="E7" s="54"/>
      <c r="F7" s="31"/>
      <c r="G7" s="6">
        <v>181826</v>
      </c>
    </row>
    <row r="8" spans="1:7" ht="12" customHeight="1">
      <c r="A8" s="53" t="s">
        <v>215</v>
      </c>
      <c r="B8" s="53"/>
      <c r="C8" s="53"/>
      <c r="D8" s="53"/>
      <c r="E8" s="31">
        <v>70</v>
      </c>
      <c r="F8" s="31">
        <v>2612</v>
      </c>
      <c r="G8" s="6">
        <v>182840</v>
      </c>
    </row>
    <row r="9" spans="1:7" ht="12" customHeight="1">
      <c r="A9" s="53" t="s">
        <v>216</v>
      </c>
      <c r="B9" s="53"/>
      <c r="C9" s="53"/>
      <c r="D9" s="53"/>
      <c r="E9" s="31">
        <v>19000000</v>
      </c>
      <c r="F9" s="31">
        <v>1</v>
      </c>
      <c r="G9" s="6">
        <v>19000000</v>
      </c>
    </row>
    <row r="10" spans="1:7" ht="12" customHeight="1">
      <c r="A10" s="53" t="s">
        <v>217</v>
      </c>
      <c r="B10" s="53"/>
      <c r="C10" s="53"/>
      <c r="D10" s="53"/>
      <c r="E10" s="31"/>
      <c r="F10" s="31"/>
      <c r="G10" s="6">
        <v>6826032</v>
      </c>
    </row>
    <row r="11" spans="1:7" ht="12" customHeight="1">
      <c r="A11" s="53" t="s">
        <v>218</v>
      </c>
      <c r="B11" s="53"/>
      <c r="C11" s="53"/>
      <c r="D11" s="53"/>
      <c r="E11" s="31">
        <v>0.6656000000000001</v>
      </c>
      <c r="F11" s="31">
        <v>1975000</v>
      </c>
      <c r="G11" s="6">
        <v>1314560</v>
      </c>
    </row>
    <row r="12" spans="1:7" ht="12" customHeight="1">
      <c r="A12" s="53" t="s">
        <v>219</v>
      </c>
      <c r="B12" s="53"/>
      <c r="C12" s="53"/>
      <c r="D12" s="53"/>
      <c r="E12" s="31">
        <v>49</v>
      </c>
      <c r="F12" s="31">
        <v>55362</v>
      </c>
      <c r="G12" s="6">
        <v>2712763</v>
      </c>
    </row>
    <row r="13" spans="1:7" ht="12" customHeight="1">
      <c r="A13" s="53" t="s">
        <v>220</v>
      </c>
      <c r="B13" s="53"/>
      <c r="C13" s="53"/>
      <c r="D13" s="53"/>
      <c r="E13" s="31">
        <v>55</v>
      </c>
      <c r="F13" s="31">
        <v>166088</v>
      </c>
      <c r="G13" s="6">
        <v>9134813</v>
      </c>
    </row>
    <row r="14" spans="1:7" ht="12" customHeight="1">
      <c r="A14" s="53" t="s">
        <v>221</v>
      </c>
      <c r="B14" s="53"/>
      <c r="C14" s="53"/>
      <c r="D14" s="53" t="s">
        <v>222</v>
      </c>
      <c r="E14" s="31">
        <v>1.9</v>
      </c>
      <c r="F14" s="31">
        <v>2350000</v>
      </c>
      <c r="G14" s="6">
        <v>2976667</v>
      </c>
    </row>
    <row r="15" spans="1:7" ht="12" customHeight="1">
      <c r="A15" s="53" t="s">
        <v>223</v>
      </c>
      <c r="B15" s="53"/>
      <c r="C15" s="53"/>
      <c r="D15" s="53" t="s">
        <v>224</v>
      </c>
      <c r="E15" s="31">
        <v>1.9</v>
      </c>
      <c r="F15" s="31">
        <v>2350000</v>
      </c>
      <c r="G15" s="6">
        <v>1488333</v>
      </c>
    </row>
    <row r="16" spans="1:7" ht="12" customHeight="1">
      <c r="A16" s="53" t="s">
        <v>225</v>
      </c>
      <c r="B16" s="55"/>
      <c r="C16" s="55"/>
      <c r="D16" s="55" t="s">
        <v>224</v>
      </c>
      <c r="E16" s="31">
        <v>1.4</v>
      </c>
      <c r="F16" s="31">
        <v>2350000</v>
      </c>
      <c r="G16" s="6">
        <v>2193333</v>
      </c>
    </row>
    <row r="17" spans="1:8" ht="12" customHeight="1">
      <c r="A17" s="53" t="s">
        <v>226</v>
      </c>
      <c r="B17" s="55"/>
      <c r="C17" s="55"/>
      <c r="D17" s="55" t="s">
        <v>227</v>
      </c>
      <c r="E17" s="31">
        <v>0.6</v>
      </c>
      <c r="F17" s="31"/>
      <c r="G17" s="6">
        <v>940000</v>
      </c>
      <c r="H17" s="56"/>
    </row>
    <row r="18" spans="1:7" ht="12" customHeight="1">
      <c r="A18" s="53" t="s">
        <v>228</v>
      </c>
      <c r="B18" s="55"/>
      <c r="C18" s="55"/>
      <c r="D18" s="55" t="s">
        <v>229</v>
      </c>
      <c r="E18" s="31">
        <v>1.1</v>
      </c>
      <c r="F18" s="31"/>
      <c r="G18" s="6">
        <v>2350000</v>
      </c>
    </row>
    <row r="19" spans="1:7" ht="12" customHeight="1">
      <c r="A19" s="53" t="s">
        <v>230</v>
      </c>
      <c r="B19" s="55"/>
      <c r="C19" s="55"/>
      <c r="D19" s="55" t="s">
        <v>231</v>
      </c>
      <c r="E19" s="31">
        <v>2.7</v>
      </c>
      <c r="F19" s="31"/>
      <c r="G19" s="6">
        <v>4230000</v>
      </c>
    </row>
    <row r="20" spans="1:7" ht="12" customHeight="1">
      <c r="A20" s="53" t="s">
        <v>232</v>
      </c>
      <c r="B20" s="55"/>
      <c r="C20" s="55" t="s">
        <v>233</v>
      </c>
      <c r="D20" s="55" t="s">
        <v>234</v>
      </c>
      <c r="E20" s="31">
        <v>2.1</v>
      </c>
      <c r="F20" s="31"/>
      <c r="G20" s="6">
        <v>3290000</v>
      </c>
    </row>
    <row r="21" spans="1:8" ht="12" customHeight="1">
      <c r="A21" s="53"/>
      <c r="B21" s="55"/>
      <c r="C21" s="55" t="s">
        <v>235</v>
      </c>
      <c r="D21" s="55" t="s">
        <v>236</v>
      </c>
      <c r="E21" s="31">
        <v>2</v>
      </c>
      <c r="F21" s="31"/>
      <c r="G21" s="6">
        <v>3603333</v>
      </c>
      <c r="H21" s="38"/>
    </row>
    <row r="22" spans="1:7" ht="12" customHeight="1">
      <c r="A22" s="53" t="s">
        <v>237</v>
      </c>
      <c r="B22" s="53"/>
      <c r="C22" s="53"/>
      <c r="D22" s="53" t="s">
        <v>238</v>
      </c>
      <c r="E22" s="31">
        <v>1.4</v>
      </c>
      <c r="F22" s="31">
        <v>2350000</v>
      </c>
      <c r="G22" s="6">
        <v>1096667</v>
      </c>
    </row>
    <row r="23" spans="1:7" ht="12" customHeight="1">
      <c r="A23" s="53" t="s">
        <v>239</v>
      </c>
      <c r="B23" s="53"/>
      <c r="C23" s="53"/>
      <c r="D23" s="53" t="s">
        <v>240</v>
      </c>
      <c r="E23" s="31">
        <v>0.7</v>
      </c>
      <c r="F23" s="31"/>
      <c r="G23" s="6">
        <v>548333</v>
      </c>
    </row>
    <row r="24" spans="1:7" ht="12" customHeight="1">
      <c r="A24" s="53" t="s">
        <v>241</v>
      </c>
      <c r="B24" s="53"/>
      <c r="C24" s="53"/>
      <c r="D24" s="53" t="s">
        <v>227</v>
      </c>
      <c r="E24" s="31">
        <v>0.7</v>
      </c>
      <c r="F24" s="31"/>
      <c r="G24" s="6">
        <v>548333</v>
      </c>
    </row>
    <row r="25" spans="1:7" ht="12" customHeight="1">
      <c r="A25" s="53" t="s">
        <v>242</v>
      </c>
      <c r="B25" s="53"/>
      <c r="C25" s="53"/>
      <c r="D25" s="53" t="s">
        <v>243</v>
      </c>
      <c r="E25" s="31">
        <v>2.4</v>
      </c>
      <c r="F25" s="31"/>
      <c r="G25" s="6">
        <v>1880000</v>
      </c>
    </row>
    <row r="26" spans="1:7" ht="12" customHeight="1">
      <c r="A26" s="53" t="s">
        <v>244</v>
      </c>
      <c r="B26" s="53"/>
      <c r="C26" s="53"/>
      <c r="D26" s="53" t="s">
        <v>245</v>
      </c>
      <c r="E26" s="31">
        <v>1.6</v>
      </c>
      <c r="F26" s="31"/>
      <c r="G26" s="6">
        <v>1253333</v>
      </c>
    </row>
    <row r="27" spans="1:8" ht="12" customHeight="1">
      <c r="A27" s="53" t="s">
        <v>246</v>
      </c>
      <c r="B27" s="53"/>
      <c r="C27" s="53"/>
      <c r="D27" s="53" t="s">
        <v>234</v>
      </c>
      <c r="E27" s="31">
        <v>2.1</v>
      </c>
      <c r="F27" s="31"/>
      <c r="G27" s="6">
        <v>1645000</v>
      </c>
      <c r="H27" s="38"/>
    </row>
    <row r="28" spans="1:7" ht="12" customHeight="1">
      <c r="A28" s="53" t="s">
        <v>247</v>
      </c>
      <c r="B28" s="53"/>
      <c r="C28" s="53"/>
      <c r="D28" s="53"/>
      <c r="E28" s="31">
        <v>0.4</v>
      </c>
      <c r="F28" s="31"/>
      <c r="G28" s="6">
        <v>626667</v>
      </c>
    </row>
    <row r="29" spans="1:7" ht="12" customHeight="1">
      <c r="A29" s="53" t="s">
        <v>248</v>
      </c>
      <c r="B29" s="53"/>
      <c r="C29" s="53"/>
      <c r="D29" s="53"/>
      <c r="E29" s="31">
        <v>0.4</v>
      </c>
      <c r="F29" s="31"/>
      <c r="G29" s="6">
        <v>626667</v>
      </c>
    </row>
    <row r="30" spans="1:7" ht="12" customHeight="1">
      <c r="A30" s="53" t="s">
        <v>249</v>
      </c>
      <c r="B30" s="53"/>
      <c r="C30" s="53"/>
      <c r="D30" s="53"/>
      <c r="E30" s="31">
        <v>0.4</v>
      </c>
      <c r="F30" s="31"/>
      <c r="G30" s="6">
        <v>313333</v>
      </c>
    </row>
    <row r="31" spans="1:8" ht="12" customHeight="1">
      <c r="A31" s="53" t="s">
        <v>250</v>
      </c>
      <c r="B31" s="53"/>
      <c r="C31" s="53"/>
      <c r="D31" s="53"/>
      <c r="E31" s="31">
        <v>0.4</v>
      </c>
      <c r="F31" s="31"/>
      <c r="G31" s="6">
        <v>313333</v>
      </c>
      <c r="H31" s="38"/>
    </row>
    <row r="32" spans="1:7" ht="12" customHeight="1">
      <c r="A32" s="53" t="s">
        <v>251</v>
      </c>
      <c r="B32" s="53"/>
      <c r="C32" s="53"/>
      <c r="D32" s="53" t="s">
        <v>252</v>
      </c>
      <c r="E32" s="31">
        <v>1</v>
      </c>
      <c r="F32" s="31">
        <v>358400</v>
      </c>
      <c r="G32" s="6">
        <v>238933</v>
      </c>
    </row>
    <row r="33" spans="1:7" ht="12" customHeight="1">
      <c r="A33" s="53" t="s">
        <v>253</v>
      </c>
      <c r="B33" s="53"/>
      <c r="C33" s="53"/>
      <c r="D33" s="53" t="s">
        <v>252</v>
      </c>
      <c r="E33" s="31">
        <v>1</v>
      </c>
      <c r="F33" s="31">
        <v>358400</v>
      </c>
      <c r="G33" s="6">
        <v>119467</v>
      </c>
    </row>
    <row r="34" spans="1:7" ht="12" customHeight="1">
      <c r="A34" s="53" t="s">
        <v>251</v>
      </c>
      <c r="B34" s="53"/>
      <c r="C34" s="53"/>
      <c r="D34" s="53" t="s">
        <v>254</v>
      </c>
      <c r="E34" s="31">
        <v>1</v>
      </c>
      <c r="F34" s="31">
        <v>179200</v>
      </c>
      <c r="G34" s="6">
        <v>119467</v>
      </c>
    </row>
    <row r="35" spans="1:7" ht="12" customHeight="1">
      <c r="A35" s="53" t="s">
        <v>253</v>
      </c>
      <c r="B35" s="53"/>
      <c r="C35" s="53"/>
      <c r="D35" s="53" t="s">
        <v>254</v>
      </c>
      <c r="E35" s="31">
        <v>1</v>
      </c>
      <c r="F35" s="31">
        <v>179200</v>
      </c>
      <c r="G35" s="6">
        <v>59733</v>
      </c>
    </row>
    <row r="36" spans="1:7" ht="12" customHeight="1">
      <c r="A36" s="53" t="s">
        <v>251</v>
      </c>
      <c r="B36" s="53"/>
      <c r="C36" s="53"/>
      <c r="D36" s="53" t="s">
        <v>255</v>
      </c>
      <c r="E36" s="31">
        <v>4</v>
      </c>
      <c r="F36" s="31">
        <v>134400</v>
      </c>
      <c r="G36" s="6">
        <v>358400</v>
      </c>
    </row>
    <row r="37" spans="1:8" ht="12" customHeight="1">
      <c r="A37" s="53" t="s">
        <v>256</v>
      </c>
      <c r="B37" s="53"/>
      <c r="C37" s="53"/>
      <c r="D37" s="53" t="s">
        <v>255</v>
      </c>
      <c r="E37" s="31">
        <v>4</v>
      </c>
      <c r="F37" s="31">
        <v>134400</v>
      </c>
      <c r="G37" s="6">
        <v>179200</v>
      </c>
      <c r="H37" s="38"/>
    </row>
    <row r="38" spans="1:7" ht="12" customHeight="1">
      <c r="A38" s="53" t="s">
        <v>257</v>
      </c>
      <c r="B38" s="53"/>
      <c r="C38" s="53"/>
      <c r="D38" s="53"/>
      <c r="E38" s="31">
        <v>22</v>
      </c>
      <c r="F38" s="31">
        <v>36300</v>
      </c>
      <c r="G38" s="6">
        <v>532400</v>
      </c>
    </row>
    <row r="39" spans="1:7" ht="12" customHeight="1">
      <c r="A39" s="53" t="s">
        <v>258</v>
      </c>
      <c r="B39" s="53"/>
      <c r="C39" s="53"/>
      <c r="D39" s="53"/>
      <c r="E39" s="31">
        <v>137</v>
      </c>
      <c r="F39" s="31">
        <v>36300</v>
      </c>
      <c r="G39" s="6">
        <v>3315400</v>
      </c>
    </row>
    <row r="40" spans="1:7" ht="12" customHeight="1">
      <c r="A40" s="53" t="s">
        <v>259</v>
      </c>
      <c r="B40" s="53"/>
      <c r="C40" s="53"/>
      <c r="D40" s="53"/>
      <c r="E40" s="31">
        <v>23</v>
      </c>
      <c r="F40" s="31">
        <v>36300</v>
      </c>
      <c r="G40" s="6">
        <v>278300</v>
      </c>
    </row>
    <row r="41" spans="1:7" ht="12" customHeight="1">
      <c r="A41" s="53" t="s">
        <v>260</v>
      </c>
      <c r="B41" s="53"/>
      <c r="C41" s="53"/>
      <c r="D41" s="53"/>
      <c r="E41" s="31">
        <v>126</v>
      </c>
      <c r="F41" s="31">
        <v>36300</v>
      </c>
      <c r="G41" s="6">
        <v>1524600</v>
      </c>
    </row>
    <row r="42" spans="1:7" ht="12" customHeight="1">
      <c r="A42" s="53" t="s">
        <v>261</v>
      </c>
      <c r="B42" s="53"/>
      <c r="C42" s="53"/>
      <c r="D42" s="53"/>
      <c r="E42" s="31">
        <v>15</v>
      </c>
      <c r="F42" s="31">
        <v>65000</v>
      </c>
      <c r="G42" s="6">
        <v>975000</v>
      </c>
    </row>
    <row r="43" spans="1:7" ht="12" customHeight="1">
      <c r="A43" s="53" t="s">
        <v>262</v>
      </c>
      <c r="B43" s="53"/>
      <c r="C43" s="53"/>
      <c r="D43" s="53"/>
      <c r="E43" s="31">
        <v>81</v>
      </c>
      <c r="F43" s="31">
        <v>65000</v>
      </c>
      <c r="G43" s="6">
        <v>5265000</v>
      </c>
    </row>
    <row r="44" spans="1:7" ht="12" customHeight="1">
      <c r="A44" s="53" t="s">
        <v>263</v>
      </c>
      <c r="B44" s="53"/>
      <c r="C44" s="53"/>
      <c r="D44" s="53"/>
      <c r="E44" s="31">
        <v>17</v>
      </c>
      <c r="F44" s="31">
        <v>20000</v>
      </c>
      <c r="G44" s="6">
        <v>340000</v>
      </c>
    </row>
    <row r="45" spans="1:7" ht="12" customHeight="1">
      <c r="A45" s="53" t="s">
        <v>264</v>
      </c>
      <c r="B45" s="53"/>
      <c r="C45" s="53"/>
      <c r="D45" s="53"/>
      <c r="E45" s="31">
        <v>80</v>
      </c>
      <c r="F45" s="31">
        <v>10000</v>
      </c>
      <c r="G45" s="6">
        <v>800000</v>
      </c>
    </row>
    <row r="46" spans="1:7" ht="12" customHeight="1">
      <c r="A46" s="53" t="s">
        <v>265</v>
      </c>
      <c r="B46" s="53"/>
      <c r="C46" s="53"/>
      <c r="D46" s="53"/>
      <c r="E46" s="31">
        <v>131</v>
      </c>
      <c r="F46" s="31">
        <v>1000</v>
      </c>
      <c r="G46" s="6">
        <v>131000</v>
      </c>
    </row>
    <row r="47" spans="1:7" ht="12" customHeight="1">
      <c r="A47" s="99" t="s">
        <v>266</v>
      </c>
      <c r="B47" s="99"/>
      <c r="C47" s="99"/>
      <c r="D47" s="99"/>
      <c r="E47" s="57"/>
      <c r="F47" s="33"/>
      <c r="G47" s="58">
        <f>SUM(G6:G46)</f>
        <v>85931240</v>
      </c>
    </row>
    <row r="48" spans="1:7" ht="12" customHeight="1">
      <c r="A48" s="100"/>
      <c r="B48" s="100"/>
      <c r="C48" s="100"/>
      <c r="D48" s="100"/>
      <c r="E48" s="100"/>
      <c r="F48" s="100"/>
      <c r="G48" s="100"/>
    </row>
    <row r="49" spans="1:7" ht="12" customHeight="1">
      <c r="A49" s="31" t="s">
        <v>267</v>
      </c>
      <c r="B49" s="31"/>
      <c r="C49" s="31"/>
      <c r="D49" s="31"/>
      <c r="E49" s="31"/>
      <c r="F49" s="31"/>
      <c r="G49" s="6">
        <v>13213040</v>
      </c>
    </row>
    <row r="50" spans="1:7" ht="12" customHeight="1">
      <c r="A50" s="31" t="s">
        <v>268</v>
      </c>
      <c r="B50" s="31"/>
      <c r="C50" s="31"/>
      <c r="D50" s="31"/>
      <c r="E50" s="31"/>
      <c r="F50" s="59"/>
      <c r="G50" s="83">
        <v>24258394</v>
      </c>
    </row>
    <row r="51" spans="1:7" ht="12" customHeight="1">
      <c r="A51" s="101" t="s">
        <v>269</v>
      </c>
      <c r="B51" s="101"/>
      <c r="C51" s="101"/>
      <c r="D51" s="101"/>
      <c r="E51" s="57"/>
      <c r="F51" s="60"/>
      <c r="G51" s="84">
        <f>SUM(G49:G50)</f>
        <v>37471434</v>
      </c>
    </row>
    <row r="52" spans="1:7" ht="12" customHeight="1">
      <c r="A52" s="102"/>
      <c r="B52" s="102"/>
      <c r="C52" s="102"/>
      <c r="D52" s="102"/>
      <c r="E52" s="102"/>
      <c r="F52" s="102"/>
      <c r="G52" s="102"/>
    </row>
    <row r="53" spans="1:7" ht="12" customHeight="1">
      <c r="A53" s="99" t="s">
        <v>270</v>
      </c>
      <c r="B53" s="99"/>
      <c r="C53" s="99"/>
      <c r="D53" s="99"/>
      <c r="E53" s="57"/>
      <c r="F53" s="60"/>
      <c r="G53" s="58">
        <f>G47+G51</f>
        <v>123402674</v>
      </c>
    </row>
    <row r="54" ht="12.75">
      <c r="G54" s="61"/>
    </row>
    <row r="55" ht="12.75">
      <c r="G55" s="61"/>
    </row>
  </sheetData>
  <sheetProtection selectLockedCells="1" selectUnlockedCells="1"/>
  <mergeCells count="10">
    <mergeCell ref="A53:D53"/>
    <mergeCell ref="A47:D47"/>
    <mergeCell ref="A48:G48"/>
    <mergeCell ref="A51:D51"/>
    <mergeCell ref="A52:G52"/>
    <mergeCell ref="A2:G2"/>
    <mergeCell ref="A4:D5"/>
    <mergeCell ref="E4:E5"/>
    <mergeCell ref="F4:F5"/>
    <mergeCell ref="G4:G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D17" sqref="D17"/>
    </sheetView>
  </sheetViews>
  <sheetFormatPr defaultColWidth="11.57421875" defaultRowHeight="12.75"/>
  <cols>
    <col min="1" max="1" width="11.57421875" style="0" customWidth="1"/>
    <col min="2" max="3" width="18.28125" style="0" customWidth="1"/>
    <col min="4" max="4" width="16.421875" style="0" customWidth="1"/>
    <col min="5" max="5" width="15.8515625" style="0" customWidth="1"/>
    <col min="6" max="6" width="17.7109375" style="0" customWidth="1"/>
    <col min="7" max="7" width="14.7109375" style="0" customWidth="1"/>
  </cols>
  <sheetData>
    <row r="1" ht="12.75">
      <c r="G1" s="14" t="s">
        <v>272</v>
      </c>
    </row>
    <row r="3" spans="1:7" ht="12.75">
      <c r="A3" s="93" t="s">
        <v>271</v>
      </c>
      <c r="B3" s="93"/>
      <c r="C3" s="93"/>
      <c r="D3" s="93"/>
      <c r="E3" s="93"/>
      <c r="F3" s="93"/>
      <c r="G3" s="93"/>
    </row>
    <row r="4" ht="12.75">
      <c r="G4" s="85" t="s">
        <v>379</v>
      </c>
    </row>
    <row r="5" spans="1:7" ht="12.75" customHeight="1">
      <c r="A5" s="106" t="s">
        <v>273</v>
      </c>
      <c r="B5" s="106"/>
      <c r="C5" s="106" t="s">
        <v>274</v>
      </c>
      <c r="D5" s="106" t="s">
        <v>275</v>
      </c>
      <c r="E5" s="106" t="s">
        <v>8</v>
      </c>
      <c r="F5" s="106" t="s">
        <v>276</v>
      </c>
      <c r="G5" s="106" t="s">
        <v>13</v>
      </c>
    </row>
    <row r="6" spans="1:7" ht="12.75">
      <c r="A6" s="106"/>
      <c r="B6" s="106"/>
      <c r="C6" s="106"/>
      <c r="D6" s="106"/>
      <c r="E6" s="106"/>
      <c r="F6" s="106"/>
      <c r="G6" s="106"/>
    </row>
    <row r="7" spans="1:7" ht="12.75">
      <c r="A7" s="31" t="s">
        <v>277</v>
      </c>
      <c r="B7" s="31"/>
      <c r="C7" s="6">
        <v>2600000</v>
      </c>
      <c r="D7" s="6"/>
      <c r="E7" s="6"/>
      <c r="F7" s="6"/>
      <c r="G7" s="6">
        <f aca="true" t="shared" si="0" ref="G7:G25">SUM(C7:F7)</f>
        <v>2600000</v>
      </c>
    </row>
    <row r="8" spans="1:7" ht="12.75">
      <c r="A8" s="31" t="s">
        <v>215</v>
      </c>
      <c r="B8" s="31"/>
      <c r="C8" s="6">
        <v>182840</v>
      </c>
      <c r="D8" s="6"/>
      <c r="E8" s="6"/>
      <c r="F8" s="6"/>
      <c r="G8" s="6">
        <f t="shared" si="0"/>
        <v>182840</v>
      </c>
    </row>
    <row r="9" spans="1:7" ht="12.75">
      <c r="A9" s="31" t="s">
        <v>278</v>
      </c>
      <c r="B9" s="31"/>
      <c r="C9" s="6">
        <v>19000000</v>
      </c>
      <c r="D9" s="6"/>
      <c r="E9" s="6"/>
      <c r="F9" s="6"/>
      <c r="G9" s="6">
        <f t="shared" si="0"/>
        <v>19000000</v>
      </c>
    </row>
    <row r="10" spans="1:7" ht="12.75">
      <c r="A10" s="31" t="s">
        <v>279</v>
      </c>
      <c r="B10" s="31"/>
      <c r="C10" s="6">
        <v>6826032</v>
      </c>
      <c r="D10" s="6"/>
      <c r="E10" s="6"/>
      <c r="F10" s="6"/>
      <c r="G10" s="6">
        <f t="shared" si="0"/>
        <v>6826032</v>
      </c>
    </row>
    <row r="11" spans="1:7" ht="12.75">
      <c r="A11" s="31" t="s">
        <v>280</v>
      </c>
      <c r="B11" s="31"/>
      <c r="C11" s="6"/>
      <c r="D11" s="6"/>
      <c r="E11" s="6"/>
      <c r="F11" s="6">
        <v>1314560</v>
      </c>
      <c r="G11" s="6">
        <f t="shared" si="0"/>
        <v>1314560</v>
      </c>
    </row>
    <row r="12" spans="1:7" ht="12.75">
      <c r="A12" s="31" t="s">
        <v>281</v>
      </c>
      <c r="B12" s="31"/>
      <c r="C12" s="6"/>
      <c r="D12" s="6"/>
      <c r="E12" s="6"/>
      <c r="F12" s="6">
        <v>2712763</v>
      </c>
      <c r="G12" s="6">
        <f t="shared" si="0"/>
        <v>2712763</v>
      </c>
    </row>
    <row r="13" spans="1:7" ht="12.75">
      <c r="A13" s="31" t="s">
        <v>282</v>
      </c>
      <c r="B13" s="31"/>
      <c r="C13" s="6"/>
      <c r="D13" s="6"/>
      <c r="E13" s="6"/>
      <c r="F13" s="6">
        <v>9134813</v>
      </c>
      <c r="G13" s="6">
        <f t="shared" si="0"/>
        <v>9134813</v>
      </c>
    </row>
    <row r="14" spans="1:7" ht="12.75">
      <c r="A14" s="31" t="s">
        <v>283</v>
      </c>
      <c r="B14" s="31"/>
      <c r="C14" s="6"/>
      <c r="D14" s="6"/>
      <c r="E14" s="6">
        <v>4465000</v>
      </c>
      <c r="F14" s="6"/>
      <c r="G14" s="6">
        <f t="shared" si="0"/>
        <v>4465000</v>
      </c>
    </row>
    <row r="15" spans="1:7" ht="12.75">
      <c r="A15" s="31" t="s">
        <v>284</v>
      </c>
      <c r="B15" s="31"/>
      <c r="C15" s="6"/>
      <c r="D15" s="6">
        <v>16606666</v>
      </c>
      <c r="E15" s="6"/>
      <c r="F15" s="6"/>
      <c r="G15" s="6">
        <f t="shared" si="0"/>
        <v>16606666</v>
      </c>
    </row>
    <row r="16" spans="1:7" ht="12.75">
      <c r="A16" s="31" t="s">
        <v>285</v>
      </c>
      <c r="B16" s="31"/>
      <c r="C16" s="6"/>
      <c r="D16" s="6">
        <v>7409990</v>
      </c>
      <c r="E16" s="6"/>
      <c r="F16" s="6"/>
      <c r="G16" s="6">
        <f t="shared" si="0"/>
        <v>7409990</v>
      </c>
    </row>
    <row r="17" spans="1:7" ht="12.75">
      <c r="A17" s="31" t="s">
        <v>286</v>
      </c>
      <c r="B17" s="31"/>
      <c r="C17" s="6"/>
      <c r="D17" s="6">
        <v>1441676</v>
      </c>
      <c r="E17" s="6"/>
      <c r="F17" s="6"/>
      <c r="G17" s="6">
        <f t="shared" si="0"/>
        <v>1441676</v>
      </c>
    </row>
    <row r="18" spans="1:7" ht="12.75">
      <c r="A18" s="31" t="s">
        <v>287</v>
      </c>
      <c r="B18" s="31"/>
      <c r="C18" s="6"/>
      <c r="D18" s="6">
        <v>1075200</v>
      </c>
      <c r="E18" s="6"/>
      <c r="F18" s="6"/>
      <c r="G18" s="6">
        <f t="shared" si="0"/>
        <v>1075200</v>
      </c>
    </row>
    <row r="19" spans="1:7" ht="12.75">
      <c r="A19" s="31" t="s">
        <v>288</v>
      </c>
      <c r="B19" s="31"/>
      <c r="C19" s="6"/>
      <c r="D19" s="6">
        <v>4840000</v>
      </c>
      <c r="E19" s="6">
        <v>810700</v>
      </c>
      <c r="F19" s="6"/>
      <c r="G19" s="6">
        <f t="shared" si="0"/>
        <v>5650700</v>
      </c>
    </row>
    <row r="20" spans="1:7" ht="12.75">
      <c r="A20" s="31" t="s">
        <v>289</v>
      </c>
      <c r="B20" s="31"/>
      <c r="C20" s="6"/>
      <c r="D20" s="6">
        <v>5605000</v>
      </c>
      <c r="E20" s="6">
        <v>975000</v>
      </c>
      <c r="F20" s="6"/>
      <c r="G20" s="6">
        <f t="shared" si="0"/>
        <v>6580000</v>
      </c>
    </row>
    <row r="21" spans="1:7" ht="12.75">
      <c r="A21" s="31" t="s">
        <v>290</v>
      </c>
      <c r="B21" s="31"/>
      <c r="C21" s="6"/>
      <c r="D21" s="6">
        <v>931000</v>
      </c>
      <c r="E21" s="6"/>
      <c r="F21" s="6"/>
      <c r="G21" s="6">
        <f t="shared" si="0"/>
        <v>931000</v>
      </c>
    </row>
    <row r="22" spans="1:7" ht="12.75">
      <c r="A22" s="62" t="s">
        <v>266</v>
      </c>
      <c r="B22" s="62"/>
      <c r="C22" s="63">
        <f>SUM(C7:C21)</f>
        <v>28608872</v>
      </c>
      <c r="D22" s="63">
        <f>SUM(D7:D21)</f>
        <v>37909532</v>
      </c>
      <c r="E22" s="63">
        <f>SUM(E7:E21)</f>
        <v>6250700</v>
      </c>
      <c r="F22" s="63">
        <f>SUM(F7:F21)</f>
        <v>13162136</v>
      </c>
      <c r="G22" s="63">
        <f t="shared" si="0"/>
        <v>85931240</v>
      </c>
    </row>
    <row r="23" spans="1:7" ht="12.75">
      <c r="A23" s="53" t="s">
        <v>291</v>
      </c>
      <c r="B23" s="31"/>
      <c r="C23" s="31">
        <v>13213040</v>
      </c>
      <c r="D23" s="31"/>
      <c r="E23" s="31"/>
      <c r="F23" s="64"/>
      <c r="G23" s="12">
        <f t="shared" si="0"/>
        <v>13213040</v>
      </c>
    </row>
    <row r="24" spans="1:7" ht="12.75">
      <c r="A24" s="53" t="s">
        <v>292</v>
      </c>
      <c r="B24" s="31"/>
      <c r="C24" s="31">
        <v>24258394</v>
      </c>
      <c r="D24" s="31"/>
      <c r="E24" s="31"/>
      <c r="F24" s="31"/>
      <c r="G24" s="12">
        <f t="shared" si="0"/>
        <v>24258394</v>
      </c>
    </row>
    <row r="25" spans="1:7" s="1" customFormat="1" ht="12.75">
      <c r="A25" s="9" t="s">
        <v>270</v>
      </c>
      <c r="B25" s="9"/>
      <c r="C25" s="12">
        <f>SUM(C22:C24)</f>
        <v>66080306</v>
      </c>
      <c r="D25" s="12">
        <f>SUM(D22:D24)</f>
        <v>37909532</v>
      </c>
      <c r="E25" s="12">
        <f>SUM(E22:E24)</f>
        <v>6250700</v>
      </c>
      <c r="F25" s="12">
        <f>SUM(F22:F24)</f>
        <v>13162136</v>
      </c>
      <c r="G25" s="12">
        <f t="shared" si="0"/>
        <v>123402674</v>
      </c>
    </row>
  </sheetData>
  <sheetProtection selectLockedCells="1" selectUnlockedCells="1"/>
  <mergeCells count="7">
    <mergeCell ref="A3:G3"/>
    <mergeCell ref="A5:B6"/>
    <mergeCell ref="C5:C6"/>
    <mergeCell ref="D5:D6"/>
    <mergeCell ref="E5:E6"/>
    <mergeCell ref="F5:F6"/>
    <mergeCell ref="G5:G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selection activeCell="F7" sqref="F7"/>
    </sheetView>
  </sheetViews>
  <sheetFormatPr defaultColWidth="11.57421875" defaultRowHeight="12.75"/>
  <cols>
    <col min="1" max="1" width="39.28125" style="65" customWidth="1"/>
    <col min="2" max="3" width="13.57421875" style="0" customWidth="1"/>
    <col min="4" max="4" width="14.7109375" style="0" customWidth="1"/>
  </cols>
  <sheetData>
    <row r="1" ht="12.75">
      <c r="D1" s="14" t="s">
        <v>294</v>
      </c>
    </row>
    <row r="2" spans="1:4" ht="12.75" customHeight="1">
      <c r="A2" s="88"/>
      <c r="B2" s="88"/>
      <c r="C2" s="88"/>
      <c r="D2" s="88"/>
    </row>
    <row r="3" spans="1:4" ht="12.75" customHeight="1">
      <c r="A3" s="107" t="s">
        <v>293</v>
      </c>
      <c r="B3" s="107"/>
      <c r="C3" s="107"/>
      <c r="D3" s="107"/>
    </row>
    <row r="4" spans="1:4" ht="12.75">
      <c r="A4" s="67"/>
      <c r="B4" s="66"/>
      <c r="C4" s="66"/>
      <c r="D4" s="66"/>
    </row>
    <row r="5" spans="2:4" ht="12.75">
      <c r="B5" s="68"/>
      <c r="D5" s="69" t="s">
        <v>70</v>
      </c>
    </row>
    <row r="6" spans="1:4" ht="27" customHeight="1">
      <c r="A6" s="17" t="s">
        <v>295</v>
      </c>
      <c r="B6" s="70" t="s">
        <v>296</v>
      </c>
      <c r="C6" s="70" t="s">
        <v>297</v>
      </c>
      <c r="D6" s="70" t="s">
        <v>298</v>
      </c>
    </row>
    <row r="7" spans="1:4" ht="19.5" customHeight="1">
      <c r="A7" s="71" t="s">
        <v>299</v>
      </c>
      <c r="B7" s="31">
        <v>2500</v>
      </c>
      <c r="C7" s="31">
        <v>472</v>
      </c>
      <c r="D7" s="31">
        <v>500</v>
      </c>
    </row>
    <row r="8" spans="1:4" ht="19.5" customHeight="1">
      <c r="A8" s="71" t="s">
        <v>300</v>
      </c>
      <c r="B8" s="31"/>
      <c r="C8" s="31">
        <v>1210</v>
      </c>
      <c r="D8" s="31">
        <v>1600</v>
      </c>
    </row>
    <row r="9" spans="1:4" ht="19.5" customHeight="1">
      <c r="A9" s="71" t="s">
        <v>301</v>
      </c>
      <c r="B9" s="31"/>
      <c r="C9" s="31">
        <v>39</v>
      </c>
      <c r="D9" s="31">
        <v>200</v>
      </c>
    </row>
    <row r="10" spans="1:4" ht="19.5" customHeight="1">
      <c r="A10" s="71" t="s">
        <v>302</v>
      </c>
      <c r="B10" s="31"/>
      <c r="C10" s="31"/>
      <c r="D10" s="31"/>
    </row>
    <row r="11" spans="1:4" ht="19.5" customHeight="1">
      <c r="A11" s="71" t="s">
        <v>303</v>
      </c>
      <c r="B11" s="31">
        <v>150</v>
      </c>
      <c r="C11" s="31"/>
      <c r="D11" s="31"/>
    </row>
    <row r="12" spans="1:4" ht="19.5" customHeight="1">
      <c r="A12" s="71" t="s">
        <v>304</v>
      </c>
      <c r="B12" s="31">
        <v>450</v>
      </c>
      <c r="C12" s="31">
        <v>618</v>
      </c>
      <c r="D12" s="31">
        <v>800</v>
      </c>
    </row>
    <row r="13" spans="1:4" ht="19.5" customHeight="1">
      <c r="A13" s="71" t="s">
        <v>305</v>
      </c>
      <c r="B13" s="31"/>
      <c r="C13" s="31">
        <v>78</v>
      </c>
      <c r="D13" s="31">
        <v>300</v>
      </c>
    </row>
    <row r="14" spans="1:4" ht="19.5" customHeight="1">
      <c r="A14" s="71" t="s">
        <v>306</v>
      </c>
      <c r="B14" s="31">
        <v>1800</v>
      </c>
      <c r="C14" s="31">
        <v>704</v>
      </c>
      <c r="D14" s="31">
        <v>1200</v>
      </c>
    </row>
    <row r="15" spans="1:4" ht="19.5" customHeight="1">
      <c r="A15" s="71" t="s">
        <v>307</v>
      </c>
      <c r="B15" s="31"/>
      <c r="C15" s="31"/>
      <c r="D15" s="31"/>
    </row>
    <row r="16" spans="1:4" ht="19.5" customHeight="1">
      <c r="A16" s="71" t="s">
        <v>308</v>
      </c>
      <c r="B16" s="31"/>
      <c r="C16" s="31">
        <v>267</v>
      </c>
      <c r="D16" s="31"/>
    </row>
    <row r="17" spans="1:4" ht="19.5" customHeight="1">
      <c r="A17" s="71" t="s">
        <v>309</v>
      </c>
      <c r="B17" s="31"/>
      <c r="C17" s="31"/>
      <c r="D17" s="31"/>
    </row>
    <row r="18" spans="1:4" ht="19.5" customHeight="1">
      <c r="A18" s="71" t="s">
        <v>310</v>
      </c>
      <c r="B18" s="31">
        <v>800</v>
      </c>
      <c r="C18" s="31">
        <v>458</v>
      </c>
      <c r="D18" s="31">
        <v>800</v>
      </c>
    </row>
    <row r="19" spans="1:4" ht="19.5" customHeight="1">
      <c r="A19" s="71" t="s">
        <v>311</v>
      </c>
      <c r="B19" s="31">
        <v>100</v>
      </c>
      <c r="C19" s="31"/>
      <c r="D19" s="31">
        <v>50</v>
      </c>
    </row>
    <row r="20" spans="1:4" ht="19.5" customHeight="1">
      <c r="A20" s="72" t="s">
        <v>312</v>
      </c>
      <c r="B20" s="33">
        <f>SUM(B7:B19)</f>
        <v>5800</v>
      </c>
      <c r="C20" s="33">
        <f>SUM(C7:C19)</f>
        <v>3846</v>
      </c>
      <c r="D20" s="33">
        <f>SUM(D7:D19)</f>
        <v>5450</v>
      </c>
    </row>
    <row r="21" spans="1:4" ht="19.5" customHeight="1">
      <c r="A21" s="71" t="s">
        <v>313</v>
      </c>
      <c r="B21" s="31">
        <v>1500</v>
      </c>
      <c r="C21" s="31">
        <v>1254</v>
      </c>
      <c r="D21" s="31">
        <v>1500</v>
      </c>
    </row>
    <row r="22" spans="1:4" ht="19.5" customHeight="1">
      <c r="A22" s="71" t="s">
        <v>314</v>
      </c>
      <c r="B22" s="31"/>
      <c r="C22" s="31"/>
      <c r="D22" s="31"/>
    </row>
    <row r="23" spans="1:4" ht="19.5" customHeight="1">
      <c r="A23" s="71" t="s">
        <v>307</v>
      </c>
      <c r="B23" s="31"/>
      <c r="C23" s="31"/>
      <c r="D23" s="31"/>
    </row>
    <row r="24" spans="1:5" ht="19.5" customHeight="1">
      <c r="A24" s="71" t="s">
        <v>315</v>
      </c>
      <c r="B24" s="31"/>
      <c r="C24" s="31"/>
      <c r="D24" s="31"/>
      <c r="E24" s="56"/>
    </row>
    <row r="25" spans="1:5" ht="19.5" customHeight="1">
      <c r="A25" s="71" t="s">
        <v>316</v>
      </c>
      <c r="B25" s="31">
        <v>100</v>
      </c>
      <c r="C25" s="31"/>
      <c r="D25" s="31">
        <v>100</v>
      </c>
      <c r="E25" s="56"/>
    </row>
    <row r="26" spans="1:4" ht="19.5" customHeight="1">
      <c r="A26" s="71" t="s">
        <v>317</v>
      </c>
      <c r="B26" s="31">
        <v>100</v>
      </c>
      <c r="C26" s="31">
        <v>116</v>
      </c>
      <c r="D26" s="31">
        <v>150</v>
      </c>
    </row>
    <row r="27" spans="1:4" ht="19.5" customHeight="1">
      <c r="A27" s="71" t="s">
        <v>318</v>
      </c>
      <c r="B27" s="31"/>
      <c r="C27" s="31">
        <v>28</v>
      </c>
      <c r="D27" s="31">
        <v>50</v>
      </c>
    </row>
    <row r="28" spans="1:4" ht="19.5" customHeight="1">
      <c r="A28" s="71" t="s">
        <v>319</v>
      </c>
      <c r="B28" s="31"/>
      <c r="C28" s="31"/>
      <c r="D28" s="31"/>
    </row>
    <row r="29" spans="1:4" ht="19.5" customHeight="1">
      <c r="A29" s="71" t="s">
        <v>282</v>
      </c>
      <c r="B29" s="31"/>
      <c r="C29" s="31"/>
      <c r="D29" s="31"/>
    </row>
    <row r="30" spans="1:4" ht="19.5" customHeight="1">
      <c r="A30" s="72" t="s">
        <v>320</v>
      </c>
      <c r="B30" s="33">
        <f>SUM(B21:B29)</f>
        <v>1700</v>
      </c>
      <c r="C30" s="33">
        <f>SUM(C21:C29)</f>
        <v>1398</v>
      </c>
      <c r="D30" s="33">
        <f>SUM(D21:D29)</f>
        <v>1800</v>
      </c>
    </row>
    <row r="31" spans="1:4" ht="19.5" customHeight="1">
      <c r="A31" s="71" t="s">
        <v>321</v>
      </c>
      <c r="B31" s="31"/>
      <c r="C31" s="31">
        <v>280</v>
      </c>
      <c r="D31" s="31">
        <v>200</v>
      </c>
    </row>
    <row r="32" spans="1:4" ht="19.5" customHeight="1">
      <c r="A32" s="71" t="s">
        <v>322</v>
      </c>
      <c r="B32" s="31">
        <v>500</v>
      </c>
      <c r="C32" s="31">
        <v>790</v>
      </c>
      <c r="D32" s="31">
        <v>600</v>
      </c>
    </row>
    <row r="33" spans="1:4" ht="19.5" customHeight="1">
      <c r="A33" s="73" t="s">
        <v>323</v>
      </c>
      <c r="B33" s="53"/>
      <c r="C33" s="53"/>
      <c r="D33" s="53">
        <v>150</v>
      </c>
    </row>
    <row r="34" spans="1:4" ht="19.5" customHeight="1">
      <c r="A34" s="74" t="s">
        <v>324</v>
      </c>
      <c r="B34" s="33">
        <f>SUM(B31:B33)</f>
        <v>500</v>
      </c>
      <c r="C34" s="33">
        <f>SUM(C31:C33)</f>
        <v>1070</v>
      </c>
      <c r="D34" s="33">
        <f>SUM(D31:D33)</f>
        <v>950</v>
      </c>
    </row>
    <row r="35" spans="1:4" ht="19.5" customHeight="1">
      <c r="A35" s="72" t="s">
        <v>11</v>
      </c>
      <c r="B35" s="33">
        <f>B20+B30+B34</f>
        <v>8000</v>
      </c>
      <c r="C35" s="33">
        <f>C20+C30+C34</f>
        <v>6314</v>
      </c>
      <c r="D35" s="33">
        <f>D20+D30+D34</f>
        <v>8200</v>
      </c>
    </row>
  </sheetData>
  <sheetProtection selectLockedCells="1" selectUnlockedCells="1"/>
  <mergeCells count="1">
    <mergeCell ref="A3:D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POLGÁRMESTERI HIVATAL RÉVFÜLÖP</cp:lastModifiedBy>
  <cp:lastPrinted>2010-02-04T08:21:42Z</cp:lastPrinted>
  <dcterms:created xsi:type="dcterms:W3CDTF">2010-02-04T06:48:04Z</dcterms:created>
  <dcterms:modified xsi:type="dcterms:W3CDTF">2010-02-25T08:02:19Z</dcterms:modified>
  <cp:category/>
  <cp:version/>
  <cp:contentType/>
  <cp:contentStatus/>
</cp:coreProperties>
</file>