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firstSheet="1" activeTab="7"/>
  </bookViews>
  <sheets>
    <sheet name="13 mell" sheetId="1" r:id="rId1"/>
    <sheet name="14 mell" sheetId="2" r:id="rId2"/>
    <sheet name="15 mell" sheetId="3" r:id="rId3"/>
    <sheet name="16 mell" sheetId="4" r:id="rId4"/>
    <sheet name="17 mell" sheetId="5" r:id="rId5"/>
    <sheet name="18 mell" sheetId="6" r:id="rId6"/>
    <sheet name="19 mell" sheetId="7" r:id="rId7"/>
    <sheet name="20 mell" sheetId="8" r:id="rId8"/>
  </sheets>
  <definedNames/>
  <calcPr fullCalcOnLoad="1"/>
</workbook>
</file>

<file path=xl/sharedStrings.xml><?xml version="1.0" encoding="utf-8"?>
<sst xmlns="http://schemas.openxmlformats.org/spreadsheetml/2006/main" count="494" uniqueCount="318">
  <si>
    <t>Részvények, értékpapírok állománya</t>
  </si>
  <si>
    <t>2012.év</t>
  </si>
  <si>
    <t>Ezer Ft</t>
  </si>
  <si>
    <t>Beszerzési értéken</t>
  </si>
  <si>
    <t>Névértéken</t>
  </si>
  <si>
    <t>Sorszám</t>
  </si>
  <si>
    <t>Megnevezés</t>
  </si>
  <si>
    <t>Nyitó állomány</t>
  </si>
  <si>
    <t xml:space="preserve">Növekedés </t>
  </si>
  <si>
    <t>Csökkenés</t>
  </si>
  <si>
    <t>Záró állomány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</si>
  <si>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</si>
  <si>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</si>
  <si>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</si>
  <si>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</si>
  <si>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</si>
  <si>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</si>
  <si>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</si>
  <si>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</si>
  <si>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</si>
  <si>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</si>
  <si>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DRV Zrt</t>
  </si>
  <si>
    <t>2.</t>
  </si>
  <si>
    <t>ÉPFU Kft</t>
  </si>
  <si>
    <t>3.</t>
  </si>
  <si>
    <t>BAHART Zrt</t>
  </si>
  <si>
    <t>4.</t>
  </si>
  <si>
    <t>ELMIB Zrt</t>
  </si>
  <si>
    <t>5.</t>
  </si>
  <si>
    <t>Összesen</t>
  </si>
  <si>
    <t>vevőkkel és adósokkal szembeni követelései</t>
  </si>
  <si>
    <t>sorszám</t>
  </si>
  <si>
    <t>növekedés</t>
  </si>
  <si>
    <t>csökkenés</t>
  </si>
  <si>
    <t>Elszámolt értékvesztés</t>
  </si>
  <si>
    <t xml:space="preserve">E </t>
  </si>
  <si>
    <t>Lakbér</t>
  </si>
  <si>
    <t>Közterület használat, bérleti dij</t>
  </si>
  <si>
    <t>Eszközhasználati díjak</t>
  </si>
  <si>
    <t>Lakásépitési támogatás törlesztés</t>
  </si>
  <si>
    <t>Kábeltévé szolgáltatás</t>
  </si>
  <si>
    <t>6.</t>
  </si>
  <si>
    <t>Önkormányzati lakásértékesités</t>
  </si>
  <si>
    <t>7.</t>
  </si>
  <si>
    <t>Helyi adók</t>
  </si>
  <si>
    <t>8.</t>
  </si>
  <si>
    <t>Étkezési téritési dij</t>
  </si>
  <si>
    <t>9.</t>
  </si>
  <si>
    <t>Iskola műk.társközségek h.jár.</t>
  </si>
  <si>
    <t>10.</t>
  </si>
  <si>
    <t>Óvoda műk.társközségek h.jár.</t>
  </si>
  <si>
    <t>11.</t>
  </si>
  <si>
    <t>Fogászati ell.társközségek h.jár</t>
  </si>
  <si>
    <t>12.</t>
  </si>
  <si>
    <t>Szoc.szolg.műk.társközségek h.</t>
  </si>
  <si>
    <t>13.</t>
  </si>
  <si>
    <t>Szoc.normatíva visszafiz.köt.</t>
  </si>
  <si>
    <t>14.</t>
  </si>
  <si>
    <t>Viziközmű hozzájárulás</t>
  </si>
  <si>
    <t>15.</t>
  </si>
  <si>
    <t>Idegenforgalmi hozzájárulás</t>
  </si>
  <si>
    <t>16.</t>
  </si>
  <si>
    <t>IKSZT MVH támogatás</t>
  </si>
  <si>
    <t>17.</t>
  </si>
  <si>
    <t>egyéb rövid lejáratú kötelezettségei</t>
  </si>
  <si>
    <t>Helyi adók túlfizetése</t>
  </si>
  <si>
    <t>Áfa befizetési kötelezettség</t>
  </si>
  <si>
    <t>Iskola műk.társközségek h.jár túlfiz.</t>
  </si>
  <si>
    <t>Hitel törlesztés (2011.évi áthúzódó)</t>
  </si>
  <si>
    <t>Étkezés térítési díjak túlfizetése</t>
  </si>
  <si>
    <t>Szociális kifizetések (áthúzódó)</t>
  </si>
  <si>
    <t>Szociális normatíva visszav.</t>
  </si>
  <si>
    <t>Viziközmű hozzájárulás túlfizetés</t>
  </si>
  <si>
    <t>Egyéb kötelezettségek összesen:</t>
  </si>
  <si>
    <t>Beruházási szállitók</t>
  </si>
  <si>
    <t>Egyéb szállitói követelések</t>
  </si>
  <si>
    <t>Szállítók összesen:</t>
  </si>
  <si>
    <t>Feladatmutatók állománya</t>
  </si>
  <si>
    <t>szakfeladat száma</t>
  </si>
  <si>
    <t>szakfeladat megnevezése</t>
  </si>
  <si>
    <t>nyitó állomány</t>
  </si>
  <si>
    <t>záró állomány</t>
  </si>
  <si>
    <t>átlag állomány</t>
  </si>
  <si>
    <t>682001-1</t>
  </si>
  <si>
    <t>Lakóingatlan bérbeadása</t>
  </si>
  <si>
    <t>01 lakóingatlanok száma</t>
  </si>
  <si>
    <t>18.</t>
  </si>
  <si>
    <t>02 bérbeadott hasznos alapterület</t>
  </si>
  <si>
    <t>19.</t>
  </si>
  <si>
    <t>680000-1</t>
  </si>
  <si>
    <t>Nem lakóingatlan bérbeadása</t>
  </si>
  <si>
    <t>20.</t>
  </si>
  <si>
    <t>31.</t>
  </si>
  <si>
    <t>882111-1</t>
  </si>
  <si>
    <t>Aktív korúak ellátása</t>
  </si>
  <si>
    <t>32.</t>
  </si>
  <si>
    <t>02 ellátást igénylők száma</t>
  </si>
  <si>
    <t>33.</t>
  </si>
  <si>
    <t>03 egy ellátottra jutó támogatás</t>
  </si>
  <si>
    <t>34.</t>
  </si>
  <si>
    <t>882122-1</t>
  </si>
  <si>
    <t>Időskorúak járadéka</t>
  </si>
  <si>
    <t>35.</t>
  </si>
  <si>
    <t>36.</t>
  </si>
  <si>
    <t>37.</t>
  </si>
  <si>
    <t>882113-1</t>
  </si>
  <si>
    <t>Lakásfenntartási támogatás normatív</t>
  </si>
  <si>
    <t>38.</t>
  </si>
  <si>
    <t>39.</t>
  </si>
  <si>
    <t>40.</t>
  </si>
  <si>
    <t>882115-1</t>
  </si>
  <si>
    <t>Ápolási díj alanyi jogon</t>
  </si>
  <si>
    <t>41.</t>
  </si>
  <si>
    <t>42.</t>
  </si>
  <si>
    <t>43.</t>
  </si>
  <si>
    <t>882116-1</t>
  </si>
  <si>
    <t>Ápolási díj méltányossági alapon</t>
  </si>
  <si>
    <t>44.</t>
  </si>
  <si>
    <t>45.</t>
  </si>
  <si>
    <t>46.</t>
  </si>
  <si>
    <t>882121-1</t>
  </si>
  <si>
    <t>Rendszeres gyermekvédelmi ellátás</t>
  </si>
  <si>
    <t>47.</t>
  </si>
  <si>
    <t>48.</t>
  </si>
  <si>
    <t>49.</t>
  </si>
  <si>
    <t>Átmeneti segély</t>
  </si>
  <si>
    <t>50.</t>
  </si>
  <si>
    <t>51.</t>
  </si>
  <si>
    <t>52.</t>
  </si>
  <si>
    <t>882124-1</t>
  </si>
  <si>
    <t>Rendkívüli gyermekvédelmi támogatás</t>
  </si>
  <si>
    <t>53.</t>
  </si>
  <si>
    <t>54.</t>
  </si>
  <si>
    <t>03 támogatásban részesülők száma</t>
  </si>
  <si>
    <t>58.</t>
  </si>
  <si>
    <t>882129-1</t>
  </si>
  <si>
    <t>Egyéb önk,eseti pénzb.ellátás</t>
  </si>
  <si>
    <t>59.</t>
  </si>
  <si>
    <t>60.</t>
  </si>
  <si>
    <t>61.</t>
  </si>
  <si>
    <t>882202-1</t>
  </si>
  <si>
    <t>Közgyógyellátás</t>
  </si>
  <si>
    <t>62.</t>
  </si>
  <si>
    <t>63.</t>
  </si>
  <si>
    <t>73.</t>
  </si>
  <si>
    <t>890441-1</t>
  </si>
  <si>
    <t>Rövid időtartamú közfoglakoztatás</t>
  </si>
  <si>
    <t>74.</t>
  </si>
  <si>
    <t>03 foglalkoztatottak száma</t>
  </si>
  <si>
    <t>75.</t>
  </si>
  <si>
    <t>890442-1</t>
  </si>
  <si>
    <t>Fogl.hely.tám. rész.közfoglalkoztatása</t>
  </si>
  <si>
    <t>76.</t>
  </si>
  <si>
    <t>77.</t>
  </si>
  <si>
    <t>910121-1</t>
  </si>
  <si>
    <t>Könyvtári állomány gyarapítása</t>
  </si>
  <si>
    <t>78.</t>
  </si>
  <si>
    <t>02 beszerzett kötetek (db)</t>
  </si>
  <si>
    <t>79.</t>
  </si>
  <si>
    <t>910123-1</t>
  </si>
  <si>
    <t>Könyvári szolgálatatások</t>
  </si>
  <si>
    <t>81.</t>
  </si>
  <si>
    <t xml:space="preserve">                            17  melléklet</t>
  </si>
  <si>
    <t>A normatív hozzájárulások elszámolása és a mutatószámok, feladatmutatók alakulása  2012.év</t>
  </si>
  <si>
    <t>Az állami hozzájárulás jogcíme</t>
  </si>
  <si>
    <t>Költségvetési törvény alapján</t>
  </si>
  <si>
    <t>Évközi változások</t>
  </si>
  <si>
    <t>Tényleges</t>
  </si>
  <si>
    <t>Év végi eltérés(+,-)</t>
  </si>
  <si>
    <t>mutatószám</t>
  </si>
  <si>
    <t>állami hozzájárulás</t>
  </si>
  <si>
    <t xml:space="preserve">A </t>
  </si>
  <si>
    <t>Települési önk. feladatai lakosság szám szerint</t>
  </si>
  <si>
    <t>Lakott külterülettel kapcs. Feladatok</t>
  </si>
  <si>
    <t>Üdülőhelyi feladatok</t>
  </si>
  <si>
    <t>Pénzbeli szociális juttatások</t>
  </si>
  <si>
    <t>Szoc.alapszolg-családsegítés&lt;70001 fő műk.eng.</t>
  </si>
  <si>
    <t>Szoc alapszolg-szociális étkeztetés</t>
  </si>
  <si>
    <t>Szoc.alapszolg.-házi segítségnyújtás</t>
  </si>
  <si>
    <t xml:space="preserve">Közokt alap - 8 hó - óvodai nevelés </t>
  </si>
  <si>
    <t xml:space="preserve">Közokt alap - 4 hó - óvodai nevelés </t>
  </si>
  <si>
    <t>Közokt alap - 8 hó -iskolai okt  1-2 évf</t>
  </si>
  <si>
    <t>Közokt alap - 8 hó - iskolai okt 3 évf</t>
  </si>
  <si>
    <t>Közokt alap - 8 hó - iskolai okt 4 évf</t>
  </si>
  <si>
    <t>Közokt alap  -8 hó - iskolai okt 5-6 évf</t>
  </si>
  <si>
    <t>Közokt alap - 8 hó - iskolai okt 7-8 évf</t>
  </si>
  <si>
    <t>Közokt. alap - 4 hó - iskolai okt 1-2 évf</t>
  </si>
  <si>
    <t>Közokt. alap - 4 hó - iskolai okt 3 évf</t>
  </si>
  <si>
    <t>Közokt. alap - 4 hó - iskolai okt 4 évf</t>
  </si>
  <si>
    <t>Közokt. alap - 4 hó - iskolai okt 5-6 évf</t>
  </si>
  <si>
    <t>Közokt.alap - 4 hó - iskolai okt 7-8 évf</t>
  </si>
  <si>
    <t xml:space="preserve">Közokt kieg-  8 hó - napközis fogl. 1-4.évf </t>
  </si>
  <si>
    <t xml:space="preserve">Közokt kieg-  8 hó - napközis fogl. 5-8.évf </t>
  </si>
  <si>
    <t>Közokt kieg - 4 hó -1-4.évf napközis fogl</t>
  </si>
  <si>
    <t>Közokt kieg - 4 hó - 5-8.évf napközis fogl</t>
  </si>
  <si>
    <t>Közokt kieg -sajátos nev.ig.8 hó</t>
  </si>
  <si>
    <t>Közokt kieg- sajátos nev.ig. 4 hó</t>
  </si>
  <si>
    <t>Közokt kieg- 08 hó társulási óvoda</t>
  </si>
  <si>
    <t>Közokt kieg- 08 hó társulási, iskola</t>
  </si>
  <si>
    <t>Közokt kieg- 04 hó társulás óvoda</t>
  </si>
  <si>
    <t>Közokt kieg- 04 hó társulás, iskola</t>
  </si>
  <si>
    <t>Normatív hozzájárulás összesen</t>
  </si>
  <si>
    <t>Normatív kötött felh.támogatások</t>
  </si>
  <si>
    <t>Szoc.jutt 12 hó-  kedv étk óvoda</t>
  </si>
  <si>
    <t>Szoc.jutt 12 hó-  kedv étk. Iskola</t>
  </si>
  <si>
    <t>Szoc.jutt. 12 hó ingyenes tankönyvell.</t>
  </si>
  <si>
    <t>Kieg tám ped.továbbképzés óvoda 8 hó</t>
  </si>
  <si>
    <t>Kieg tám ped.továbbképzés iskola</t>
  </si>
  <si>
    <t>Kieg tám ped.továbbképzés óvoda  4 hó</t>
  </si>
  <si>
    <t>Kieg.tám Oszt fői pótlék kieg. Iskola</t>
  </si>
  <si>
    <t>Szakmai informatikai fejl.feladatok támogatása 8 hó</t>
  </si>
  <si>
    <t>Szakmai informatikai fejl.feladatok támogatása</t>
  </si>
  <si>
    <t>Szoc.továbbképzés</t>
  </si>
  <si>
    <t>Működési kiadások</t>
  </si>
  <si>
    <t>Önkorm.</t>
  </si>
  <si>
    <t>Hivatal</t>
  </si>
  <si>
    <t>Óvoda</t>
  </si>
  <si>
    <t>Iskola</t>
  </si>
  <si>
    <t>Szoc.szolg.</t>
  </si>
  <si>
    <t>Működési bevételek</t>
  </si>
  <si>
    <t>Személyi juttatás</t>
  </si>
  <si>
    <t>Intézményi működési bevételek</t>
  </si>
  <si>
    <t>Munkaadókat terhelő járulék</t>
  </si>
  <si>
    <t>Önkormányzatok sajátos műk.bev.</t>
  </si>
  <si>
    <t>Dologi kiadás</t>
  </si>
  <si>
    <t>Támogatások kieg.működési célra</t>
  </si>
  <si>
    <t>Egyéb folyó kiadások</t>
  </si>
  <si>
    <t>Előző évi maradvány visszafizetése</t>
  </si>
  <si>
    <t>Működési célú hitelek felvétele</t>
  </si>
  <si>
    <t>Támogatás értékű működési kiadások</t>
  </si>
  <si>
    <t>Előző évi műk. maradvány igénybevétele</t>
  </si>
  <si>
    <t>Átadott pénzeszközök</t>
  </si>
  <si>
    <t>Társadalom és szociálpolitikai jutt.</t>
  </si>
  <si>
    <t>Forgatási célú hitelv. megt.értékpapír vásárlás</t>
  </si>
  <si>
    <t>Tartalék</t>
  </si>
  <si>
    <t>Összesen:</t>
  </si>
  <si>
    <t>Felhalmozási kiadások</t>
  </si>
  <si>
    <t>Felhalmozási bevételek</t>
  </si>
  <si>
    <t>Felújítás</t>
  </si>
  <si>
    <t>Támogatások, kieg. felhalm. célra</t>
  </si>
  <si>
    <t>Beruházás</t>
  </si>
  <si>
    <t>Támogatás értékű felhalm. kiadások</t>
  </si>
  <si>
    <t>Helyi adó felhalmozási célra</t>
  </si>
  <si>
    <t>Pénzeszköz átadások</t>
  </si>
  <si>
    <t>Felhalmozási és tőkejellegű bevételek</t>
  </si>
  <si>
    <t>Értékpapír vásárlása</t>
  </si>
  <si>
    <t xml:space="preserve"> Felhalmozású célú hitel felvétele</t>
  </si>
  <si>
    <t>Céltartalék</t>
  </si>
  <si>
    <t xml:space="preserve"> Előző évi pénzmaradvány igénybev.</t>
  </si>
  <si>
    <t>Felh.célú kölcsönök visszatérülése</t>
  </si>
  <si>
    <t>Kamatkiadás</t>
  </si>
  <si>
    <t>Felhalmozási célú hitelek, kölcsönök</t>
  </si>
  <si>
    <t>Kiadások mindösszesen:</t>
  </si>
  <si>
    <t>Bevételek mindösszesen:</t>
  </si>
  <si>
    <t xml:space="preserve">Társadalom és szociálpolitikai juttatások </t>
  </si>
  <si>
    <t>2012 évi előirányzat</t>
  </si>
  <si>
    <t>2012. évi módosított előirányzat</t>
  </si>
  <si>
    <t>Teljesítés 2012.12.31.</t>
  </si>
  <si>
    <t>Teljesítés   %-a</t>
  </si>
  <si>
    <t>Rendszeres szoc. segély</t>
  </si>
  <si>
    <t>Foglalkoztatást helyettesítő juttatás</t>
  </si>
  <si>
    <t>Lakásfenn.tám.  normativ</t>
  </si>
  <si>
    <t xml:space="preserve">Ápolási díj (normatív) </t>
  </si>
  <si>
    <t>Ápolási díj (helyi megállapítás)</t>
  </si>
  <si>
    <t>Temetési segély</t>
  </si>
  <si>
    <t>Rendsz.gyermekvéd.kedv.rész.tám</t>
  </si>
  <si>
    <t>Kieg.gyermvéd.tám.és a kieg.gyv.tám pótléka</t>
  </si>
  <si>
    <t>Rendkívüli gyermekvéd.tám.(helyi megáll.)</t>
  </si>
  <si>
    <t>Egyéb az önk.rend.megáll.jutt.</t>
  </si>
  <si>
    <t>Rászorultságtól függő ellátások</t>
  </si>
  <si>
    <t>Természetb.nyújtott lakásfennt.tám.</t>
  </si>
  <si>
    <t>Átmeneti segély (eseti)</t>
  </si>
  <si>
    <t>Rendkívüli gyermekvéd.tám.</t>
  </si>
  <si>
    <t>Köztemetés</t>
  </si>
  <si>
    <t>21.</t>
  </si>
  <si>
    <t>22.</t>
  </si>
  <si>
    <t>Rászorultságtól függő norm.kedvezmény</t>
  </si>
  <si>
    <t>24.</t>
  </si>
  <si>
    <t>Természetben nyújtott egyéb ellátás</t>
  </si>
  <si>
    <t>Önk.által saját hatásk.adott pü.ellátás</t>
  </si>
  <si>
    <t>Helyi felsőoktatási ösztöndíj</t>
  </si>
  <si>
    <t>Fő</t>
  </si>
  <si>
    <t>Teljes munkaidőben foglalkoztatottak</t>
  </si>
  <si>
    <t>Részmunkaidőben foglalkoztatottak</t>
  </si>
  <si>
    <t>Polgármesteri Hivatal</t>
  </si>
  <si>
    <t>Utazásszervezés</t>
  </si>
  <si>
    <t>Községgazdálkodás</t>
  </si>
  <si>
    <t>Védőnői szolgálat</t>
  </si>
  <si>
    <t>Közművelődés</t>
  </si>
  <si>
    <t>Strandszolgáltatás</t>
  </si>
  <si>
    <t>Általános Iskola</t>
  </si>
  <si>
    <t>Szociális szolgálat</t>
  </si>
  <si>
    <t>Közfoglakoztatás</t>
  </si>
  <si>
    <t>02 kiszolgált ölvasói kör</t>
  </si>
  <si>
    <t>Értékpapír visszaváltás</t>
  </si>
  <si>
    <t>Önkormányzatok költségvetési támogatása</t>
  </si>
  <si>
    <t>2012.évi működési és felhalmozási kiadások mérlegszerűen</t>
  </si>
  <si>
    <t>2012.évi működési és felhalmozási bevételek mérlegszerűen</t>
  </si>
  <si>
    <t>Köztemető fenntartás</t>
  </si>
  <si>
    <t>Révfülöp Nagyközség Önkormányzatnál foglalkoztatottak átlaglétszáma költségvetési szervenként</t>
  </si>
  <si>
    <t>23.</t>
  </si>
  <si>
    <t>Révfülöp Nagyközség Önkormányzat</t>
  </si>
  <si>
    <t>20. melléklet</t>
  </si>
  <si>
    <t xml:space="preserve">             19. melléklet</t>
  </si>
  <si>
    <t xml:space="preserve">                            17.  melléklet</t>
  </si>
  <si>
    <t xml:space="preserve">                        16. melléklet</t>
  </si>
  <si>
    <t>15. melléklet</t>
  </si>
  <si>
    <t>14. melléklet</t>
  </si>
  <si>
    <t>13. melléklet</t>
  </si>
  <si>
    <t>18. melléklet</t>
  </si>
  <si>
    <t>a   9/2013.(V.7.) önkormányzati rendelethez</t>
  </si>
  <si>
    <t xml:space="preserve">            a 9/2013. (V.7.) önkormányzati rendelethez </t>
  </si>
  <si>
    <t xml:space="preserve">                    a 9/2013. (V.7.) önkormányzati rendelethez </t>
  </si>
  <si>
    <t xml:space="preserve">                a 9/2013. (V.7.) önkormányzati rendelethez</t>
  </si>
  <si>
    <t xml:space="preserve">     a 9/2013.(V.7.)önkormányzati rendelethez</t>
  </si>
  <si>
    <t xml:space="preserve">                           a 9/2013. (V.7.) önkormányzati rendelethez</t>
  </si>
  <si>
    <t xml:space="preserve">          A 9/2013.(V.7.)önkormányzati rendelethez</t>
  </si>
  <si>
    <t xml:space="preserve">            a 9/2013. (V.7.)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</si>
</sst>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</numFmts>
  <fonts count="2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4" borderId="7" applyNumberFormat="0" applyFont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25" fillId="17" borderId="0" applyNumberFormat="0" applyBorder="0" applyAlignment="0" applyProtection="0"/>
    <xf numFmtId="0" fontId="26" fillId="8" borderId="0" applyNumberFormat="0" applyBorder="0" applyAlignment="0" applyProtection="0"/>
    <xf numFmtId="0" fontId="27" fillId="2" borderId="1" applyNumberFormat="0" applyAlignment="0" applyProtection="0"/>
    <xf numFmtId="9" fontId="1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18" borderId="8" xfId="0" applyFill="1" applyBorder="1" applyAlignment="1">
      <alignment/>
    </xf>
    <xf numFmtId="164" fontId="1" fillId="18" borderId="8" xfId="55" applyFill="1" applyBorder="1" applyAlignment="1" applyProtection="1">
      <alignment/>
      <protection/>
    </xf>
    <xf numFmtId="0" fontId="2" fillId="18" borderId="8" xfId="0" applyFont="1" applyFill="1" applyBorder="1" applyAlignment="1">
      <alignment horizontal="center"/>
    </xf>
    <xf numFmtId="164" fontId="3" fillId="18" borderId="10" xfId="55" applyFont="1" applyFill="1" applyBorder="1" applyAlignment="1" applyProtection="1">
      <alignment horizontal="center" vertical="center"/>
      <protection/>
    </xf>
    <xf numFmtId="0" fontId="2" fillId="18" borderId="11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8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18" borderId="8" xfId="0" applyFont="1" applyFill="1" applyBorder="1" applyAlignment="1">
      <alignment horizontal="center"/>
    </xf>
    <xf numFmtId="0" fontId="2" fillId="18" borderId="13" xfId="0" applyFont="1" applyFill="1" applyBorder="1" applyAlignment="1">
      <alignment/>
    </xf>
    <xf numFmtId="3" fontId="2" fillId="18" borderId="8" xfId="0" applyNumberFormat="1" applyFont="1" applyFill="1" applyBorder="1" applyAlignment="1">
      <alignment/>
    </xf>
    <xf numFmtId="3" fontId="2" fillId="18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18" borderId="8" xfId="0" applyFont="1" applyFill="1" applyBorder="1" applyAlignment="1">
      <alignment horizontal="center" vertical="center"/>
    </xf>
    <xf numFmtId="0" fontId="2" fillId="18" borderId="8" xfId="0" applyFont="1" applyFill="1" applyBorder="1" applyAlignment="1">
      <alignment horizontal="center" vertical="center" wrapText="1"/>
    </xf>
    <xf numFmtId="0" fontId="0" fillId="18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18" borderId="8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right"/>
    </xf>
    <xf numFmtId="0" fontId="4" fillId="18" borderId="8" xfId="0" applyFont="1" applyFill="1" applyBorder="1" applyAlignment="1">
      <alignment horizontal="right"/>
    </xf>
    <xf numFmtId="0" fontId="4" fillId="18" borderId="8" xfId="0" applyFont="1" applyFill="1" applyBorder="1" applyAlignment="1">
      <alignment horizontal="center"/>
    </xf>
    <xf numFmtId="0" fontId="4" fillId="18" borderId="8" xfId="0" applyFont="1" applyFill="1" applyBorder="1" applyAlignment="1">
      <alignment/>
    </xf>
    <xf numFmtId="0" fontId="4" fillId="18" borderId="8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0" fontId="5" fillId="18" borderId="8" xfId="0" applyFont="1" applyFill="1" applyBorder="1" applyAlignment="1">
      <alignment/>
    </xf>
    <xf numFmtId="3" fontId="5" fillId="18" borderId="8" xfId="0" applyNumberFormat="1" applyFont="1" applyFill="1" applyBorder="1" applyAlignment="1">
      <alignment/>
    </xf>
    <xf numFmtId="3" fontId="5" fillId="18" borderId="8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18" borderId="8" xfId="0" applyFont="1" applyFill="1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/>
    </xf>
    <xf numFmtId="0" fontId="7" fillId="19" borderId="8" xfId="0" applyFont="1" applyFill="1" applyBorder="1" applyAlignment="1">
      <alignment horizontal="left" vertical="center" wrapText="1"/>
    </xf>
    <xf numFmtId="0" fontId="6" fillId="19" borderId="8" xfId="0" applyFont="1" applyFill="1" applyBorder="1" applyAlignment="1">
      <alignment horizontal="left" vertical="center" wrapText="1"/>
    </xf>
    <xf numFmtId="3" fontId="3" fillId="19" borderId="8" xfId="0" applyNumberFormat="1" applyFont="1" applyFill="1" applyBorder="1" applyAlignment="1">
      <alignment/>
    </xf>
    <xf numFmtId="0" fontId="6" fillId="18" borderId="8" xfId="0" applyFont="1" applyFill="1" applyBorder="1" applyAlignment="1">
      <alignment horizontal="left" vertical="center" wrapText="1"/>
    </xf>
    <xf numFmtId="0" fontId="3" fillId="18" borderId="8" xfId="0" applyFont="1" applyFill="1" applyBorder="1" applyAlignment="1">
      <alignment/>
    </xf>
    <xf numFmtId="0" fontId="1" fillId="18" borderId="8" xfId="0" applyFont="1" applyFill="1" applyBorder="1" applyAlignment="1">
      <alignment/>
    </xf>
    <xf numFmtId="0" fontId="7" fillId="19" borderId="13" xfId="0" applyFont="1" applyFill="1" applyBorder="1" applyAlignment="1">
      <alignment horizontal="left" vertical="center" wrapText="1"/>
    </xf>
    <xf numFmtId="3" fontId="3" fillId="18" borderId="8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3" fillId="18" borderId="13" xfId="0" applyFont="1" applyFill="1" applyBorder="1" applyAlignment="1">
      <alignment horizontal="center" vertical="center" wrapText="1"/>
    </xf>
    <xf numFmtId="9" fontId="6" fillId="18" borderId="8" xfId="0" applyNumberFormat="1" applyFont="1" applyFill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left" vertical="center" wrapText="1"/>
    </xf>
    <xf numFmtId="3" fontId="0" fillId="0" borderId="8" xfId="0" applyNumberFormat="1" applyBorder="1" applyAlignment="1">
      <alignment horizontal="right"/>
    </xf>
    <xf numFmtId="9" fontId="0" fillId="0" borderId="8" xfId="0" applyNumberFormat="1" applyBorder="1" applyAlignment="1">
      <alignment/>
    </xf>
    <xf numFmtId="0" fontId="9" fillId="18" borderId="13" xfId="0" applyFont="1" applyFill="1" applyBorder="1" applyAlignment="1">
      <alignment horizontal="left" vertical="center" wrapText="1"/>
    </xf>
    <xf numFmtId="3" fontId="2" fillId="18" borderId="8" xfId="0" applyNumberFormat="1" applyFont="1" applyFill="1" applyBorder="1" applyAlignment="1">
      <alignment horizontal="right"/>
    </xf>
    <xf numFmtId="9" fontId="2" fillId="18" borderId="8" xfId="0" applyNumberFormat="1" applyFont="1" applyFill="1" applyBorder="1" applyAlignment="1">
      <alignment/>
    </xf>
    <xf numFmtId="3" fontId="0" fillId="20" borderId="8" xfId="0" applyNumberFormat="1" applyFill="1" applyBorder="1" applyAlignment="1">
      <alignment/>
    </xf>
    <xf numFmtId="3" fontId="0" fillId="20" borderId="8" xfId="0" applyNumberForma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18" borderId="8" xfId="0" applyFont="1" applyFill="1" applyBorder="1" applyAlignment="1">
      <alignment horizontal="center" vertical="center" wrapText="1"/>
    </xf>
    <xf numFmtId="0" fontId="0" fillId="19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18" borderId="13" xfId="0" applyFont="1" applyFill="1" applyBorder="1" applyAlignment="1">
      <alignment horizontal="left" vertical="center"/>
    </xf>
    <xf numFmtId="9" fontId="2" fillId="6" borderId="8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18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55" applyFont="1" applyFill="1" applyBorder="1" applyAlignment="1" applyProtection="1">
      <alignment horizontal="center"/>
      <protection/>
    </xf>
    <xf numFmtId="0" fontId="2" fillId="18" borderId="8" xfId="0" applyFont="1" applyFill="1" applyBorder="1" applyAlignment="1">
      <alignment horizontal="center"/>
    </xf>
    <xf numFmtId="0" fontId="0" fillId="18" borderId="8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18" borderId="8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18" borderId="8" xfId="0" applyFont="1" applyFill="1" applyBorder="1" applyAlignment="1">
      <alignment horizontal="left" vertical="center" wrapText="1"/>
    </xf>
    <xf numFmtId="0" fontId="4" fillId="18" borderId="8" xfId="0" applyFont="1" applyFill="1" applyBorder="1" applyAlignment="1">
      <alignment horizontal="right"/>
    </xf>
    <xf numFmtId="0" fontId="4" fillId="18" borderId="8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00390625" style="0" customWidth="1"/>
    <col min="2" max="2" width="15.75390625" style="0" customWidth="1"/>
    <col min="3" max="3" width="14.625" style="0" customWidth="1"/>
    <col min="4" max="4" width="11.625" style="0" customWidth="1"/>
    <col min="5" max="5" width="11.25390625" style="0" customWidth="1"/>
    <col min="6" max="6" width="14.375" style="0" customWidth="1"/>
    <col min="7" max="7" width="14.625" style="0" customWidth="1"/>
    <col min="8" max="8" width="11.875" style="0" customWidth="1"/>
    <col min="9" max="9" width="11.125" style="0" customWidth="1"/>
    <col min="10" max="10" width="15.25390625" style="0" customWidth="1"/>
  </cols>
  <sheetData>
    <row r="1" spans="1:10" ht="12.75">
      <c r="A1" s="96" t="s">
        <v>308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116" t="s">
        <v>311</v>
      </c>
      <c r="B2" s="96"/>
      <c r="C2" s="96"/>
      <c r="D2" s="96"/>
      <c r="E2" s="96"/>
      <c r="F2" s="96"/>
      <c r="G2" s="96"/>
      <c r="H2" s="96"/>
      <c r="I2" s="96"/>
      <c r="J2" s="96"/>
    </row>
    <row r="3" ht="12.75">
      <c r="F3" s="1"/>
    </row>
    <row r="4" ht="12.75">
      <c r="F4" s="1"/>
    </row>
    <row r="5" spans="1:10" ht="12.75" customHeight="1">
      <c r="A5" s="97" t="s">
        <v>301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2.75">
      <c r="A6" s="98" t="s">
        <v>0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ht="12.75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</row>
    <row r="10" spans="6:10" ht="12.75">
      <c r="F10" s="1"/>
      <c r="J10" s="1" t="s">
        <v>2</v>
      </c>
    </row>
    <row r="11" spans="1:10" ht="12.75">
      <c r="A11" s="2"/>
      <c r="B11" s="3"/>
      <c r="C11" s="99" t="s">
        <v>3</v>
      </c>
      <c r="D11" s="99"/>
      <c r="E11" s="99"/>
      <c r="F11" s="99"/>
      <c r="G11" s="99" t="s">
        <v>4</v>
      </c>
      <c r="H11" s="99"/>
      <c r="I11" s="99"/>
      <c r="J11" s="99"/>
    </row>
    <row r="12" spans="1:10" ht="30.75" customHeight="1">
      <c r="A12" s="95" t="s">
        <v>5</v>
      </c>
      <c r="B12" s="5" t="s">
        <v>6</v>
      </c>
      <c r="C12" s="6" t="s">
        <v>7</v>
      </c>
      <c r="D12" s="6" t="s">
        <v>8</v>
      </c>
      <c r="E12" s="6" t="s">
        <v>9</v>
      </c>
      <c r="F12" s="7" t="s">
        <v>10</v>
      </c>
      <c r="G12" s="6" t="s">
        <v>7</v>
      </c>
      <c r="H12" s="6" t="s">
        <v>8</v>
      </c>
      <c r="I12" s="6" t="s">
        <v>9</v>
      </c>
      <c r="J12" s="7" t="s">
        <v>10</v>
      </c>
    </row>
    <row r="13" spans="1:10" ht="12.75" customHeight="1">
      <c r="A13" s="95"/>
      <c r="B13" s="8" t="s">
        <v>11</v>
      </c>
      <c r="C13" s="4" t="s">
        <v>12</v>
      </c>
      <c r="D13" s="4" t="s">
        <v>13</v>
      </c>
      <c r="E13" s="4" t="s">
        <v>14</v>
      </c>
      <c r="F13" s="9" t="s">
        <v>15</v>
      </c>
      <c r="G13" s="4" t="s">
        <v>16</v>
      </c>
      <c r="H13" s="4" t="s">
        <v>17</v>
      </c>
      <c r="I13" s="4" t="s">
        <v>18</v>
      </c>
      <c r="J13" s="4" t="s">
        <v>19</v>
      </c>
    </row>
    <row r="14" spans="1:10" ht="24.75" customHeight="1">
      <c r="A14" s="10" t="s">
        <v>20</v>
      </c>
      <c r="B14" s="11" t="s">
        <v>21</v>
      </c>
      <c r="C14" s="12">
        <v>1440</v>
      </c>
      <c r="D14" s="12">
        <v>0</v>
      </c>
      <c r="E14" s="12">
        <v>0</v>
      </c>
      <c r="F14" s="13">
        <f>SUM(C14:E14)</f>
        <v>1440</v>
      </c>
      <c r="G14" s="12">
        <v>1440</v>
      </c>
      <c r="H14" s="12">
        <v>0</v>
      </c>
      <c r="I14" s="12">
        <v>0</v>
      </c>
      <c r="J14" s="14">
        <v>1440</v>
      </c>
    </row>
    <row r="15" spans="1:10" ht="24.75" customHeight="1">
      <c r="A15" s="10" t="s">
        <v>22</v>
      </c>
      <c r="B15" s="11" t="s">
        <v>23</v>
      </c>
      <c r="C15" s="12">
        <v>2525</v>
      </c>
      <c r="D15" s="12">
        <v>0</v>
      </c>
      <c r="E15" s="12">
        <v>0</v>
      </c>
      <c r="F15" s="13">
        <f>SUM(C15:E15)</f>
        <v>2525</v>
      </c>
      <c r="G15" s="12">
        <v>2525</v>
      </c>
      <c r="H15" s="12">
        <v>0</v>
      </c>
      <c r="I15" s="12">
        <v>0</v>
      </c>
      <c r="J15" s="14">
        <v>2525</v>
      </c>
    </row>
    <row r="16" spans="1:10" ht="24.75" customHeight="1">
      <c r="A16" s="10" t="s">
        <v>24</v>
      </c>
      <c r="B16" s="11" t="s">
        <v>25</v>
      </c>
      <c r="C16" s="12">
        <v>61160</v>
      </c>
      <c r="D16" s="12">
        <v>0</v>
      </c>
      <c r="E16" s="12">
        <v>0</v>
      </c>
      <c r="F16" s="13">
        <f>SUM(C16:E16)</f>
        <v>61160</v>
      </c>
      <c r="G16" s="12">
        <v>61160</v>
      </c>
      <c r="H16" s="12">
        <v>0</v>
      </c>
      <c r="I16" s="12">
        <v>0</v>
      </c>
      <c r="J16" s="14">
        <v>61160</v>
      </c>
    </row>
    <row r="17" spans="1:10" ht="24.75" customHeight="1">
      <c r="A17" s="10" t="s">
        <v>26</v>
      </c>
      <c r="B17" s="11" t="s">
        <v>27</v>
      </c>
      <c r="C17" s="12">
        <v>17236</v>
      </c>
      <c r="D17" s="12">
        <v>648</v>
      </c>
      <c r="E17" s="12">
        <v>0</v>
      </c>
      <c r="F17" s="13">
        <f>SUM(C17:E17)</f>
        <v>17884</v>
      </c>
      <c r="G17" s="12">
        <v>14910</v>
      </c>
      <c r="H17" s="12">
        <v>180</v>
      </c>
      <c r="I17" s="12">
        <v>0</v>
      </c>
      <c r="J17" s="14">
        <v>15090</v>
      </c>
    </row>
    <row r="18" spans="1:10" ht="24.75" customHeight="1">
      <c r="A18" s="15" t="s">
        <v>28</v>
      </c>
      <c r="B18" s="16" t="s">
        <v>29</v>
      </c>
      <c r="C18" s="17">
        <f aca="true" t="shared" si="0" ref="C18:J18">SUM(C14:C17)</f>
        <v>82361</v>
      </c>
      <c r="D18" s="17">
        <f t="shared" si="0"/>
        <v>648</v>
      </c>
      <c r="E18" s="17">
        <f t="shared" si="0"/>
        <v>0</v>
      </c>
      <c r="F18" s="18">
        <f t="shared" si="0"/>
        <v>83009</v>
      </c>
      <c r="G18" s="18">
        <f t="shared" si="0"/>
        <v>80035</v>
      </c>
      <c r="H18" s="18">
        <f t="shared" si="0"/>
        <v>180</v>
      </c>
      <c r="I18" s="18">
        <f t="shared" si="0"/>
        <v>0</v>
      </c>
      <c r="J18" s="18">
        <f t="shared" si="0"/>
        <v>80215</v>
      </c>
    </row>
    <row r="19" spans="2:6" ht="24.75" customHeight="1">
      <c r="B19" s="19"/>
      <c r="C19" s="19"/>
      <c r="D19" s="19"/>
      <c r="E19" s="19"/>
      <c r="F19" s="19"/>
    </row>
    <row r="20" spans="2:6" ht="24.75" customHeight="1">
      <c r="B20" s="19"/>
      <c r="C20" s="19"/>
      <c r="D20" s="19"/>
      <c r="E20" s="19"/>
      <c r="F20" s="19"/>
    </row>
    <row r="21" spans="2:6" ht="24.75" customHeight="1">
      <c r="B21" s="19"/>
      <c r="C21" s="19"/>
      <c r="D21" s="19"/>
      <c r="E21" s="19"/>
      <c r="F21" s="19"/>
    </row>
    <row r="22" spans="2:6" ht="24.75" customHeight="1">
      <c r="B22" s="19"/>
      <c r="C22" s="19"/>
      <c r="D22" s="19"/>
      <c r="E22" s="19"/>
      <c r="F22" s="19"/>
    </row>
    <row r="23" spans="2:6" ht="24.75" customHeight="1">
      <c r="B23" s="19"/>
      <c r="C23" s="19"/>
      <c r="D23" s="19"/>
      <c r="E23" s="19"/>
      <c r="F23" s="19"/>
    </row>
    <row r="24" spans="2:6" ht="24.75" customHeight="1">
      <c r="B24" s="19"/>
      <c r="C24" s="19"/>
      <c r="D24" s="19"/>
      <c r="E24" s="19"/>
      <c r="F24" s="19"/>
    </row>
    <row r="25" spans="2:6" ht="24.75" customHeight="1">
      <c r="B25" s="19"/>
      <c r="C25" s="19"/>
      <c r="D25" s="19"/>
      <c r="E25" s="19"/>
      <c r="F25" s="19"/>
    </row>
  </sheetData>
  <sheetProtection selectLockedCells="1" selectUnlockedCells="1"/>
  <mergeCells count="8">
    <mergeCell ref="A12:A13"/>
    <mergeCell ref="A1:J1"/>
    <mergeCell ref="A2:J2"/>
    <mergeCell ref="A5:J5"/>
    <mergeCell ref="A6:J6"/>
    <mergeCell ref="A7:J7"/>
    <mergeCell ref="C11:F11"/>
    <mergeCell ref="G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125" style="0" customWidth="1"/>
    <col min="2" max="2" width="28.375" style="0" customWidth="1"/>
    <col min="3" max="3" width="10.875" style="0" customWidth="1"/>
    <col min="4" max="4" width="9.375" style="0" customWidth="1"/>
    <col min="5" max="5" width="9.75390625" style="0" customWidth="1"/>
    <col min="6" max="6" width="11.375" style="0" customWidth="1"/>
    <col min="7" max="7" width="11.875" style="0" customWidth="1"/>
  </cols>
  <sheetData>
    <row r="1" spans="6:7" ht="12.75">
      <c r="F1" s="96" t="s">
        <v>307</v>
      </c>
      <c r="G1" s="96"/>
    </row>
    <row r="2" spans="1:7" ht="12.75">
      <c r="A2" s="116" t="s">
        <v>312</v>
      </c>
      <c r="B2" s="96"/>
      <c r="C2" s="96"/>
      <c r="D2" s="96"/>
      <c r="E2" s="96"/>
      <c r="F2" s="96"/>
      <c r="G2" s="96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97" t="s">
        <v>301</v>
      </c>
      <c r="B4" s="97"/>
      <c r="C4" s="97"/>
      <c r="D4" s="97"/>
      <c r="E4" s="97"/>
      <c r="F4" s="97"/>
      <c r="G4" s="97"/>
    </row>
    <row r="5" spans="1:7" ht="12.75">
      <c r="A5" s="97" t="s">
        <v>30</v>
      </c>
      <c r="B5" s="97"/>
      <c r="C5" s="97"/>
      <c r="D5" s="97"/>
      <c r="E5" s="97"/>
      <c r="F5" s="97"/>
      <c r="G5" s="97"/>
    </row>
    <row r="6" spans="1:7" ht="12.75">
      <c r="A6" s="97" t="s">
        <v>1</v>
      </c>
      <c r="B6" s="97"/>
      <c r="C6" s="97"/>
      <c r="D6" s="97"/>
      <c r="E6" s="97"/>
      <c r="F6" s="97"/>
      <c r="G6" s="97"/>
    </row>
    <row r="8" ht="12.75">
      <c r="G8" s="1" t="s">
        <v>2</v>
      </c>
    </row>
    <row r="9" spans="1:7" ht="39.75" customHeight="1">
      <c r="A9" s="100" t="s">
        <v>31</v>
      </c>
      <c r="B9" s="20" t="s">
        <v>6</v>
      </c>
      <c r="C9" s="21" t="s">
        <v>7</v>
      </c>
      <c r="D9" s="22" t="s">
        <v>32</v>
      </c>
      <c r="E9" s="22" t="s">
        <v>33</v>
      </c>
      <c r="F9" s="21" t="s">
        <v>10</v>
      </c>
      <c r="G9" s="21" t="s">
        <v>34</v>
      </c>
    </row>
    <row r="10" spans="1:7" ht="12.75" customHeight="1">
      <c r="A10" s="100"/>
      <c r="B10" s="4" t="s">
        <v>11</v>
      </c>
      <c r="C10" s="4" t="s">
        <v>12</v>
      </c>
      <c r="D10" s="4" t="s">
        <v>13</v>
      </c>
      <c r="E10" s="4" t="s">
        <v>14</v>
      </c>
      <c r="F10" s="4" t="s">
        <v>35</v>
      </c>
      <c r="G10" s="4" t="s">
        <v>16</v>
      </c>
    </row>
    <row r="11" spans="1:7" ht="24.75" customHeight="1">
      <c r="A11" s="10" t="s">
        <v>20</v>
      </c>
      <c r="B11" s="23" t="s">
        <v>36</v>
      </c>
      <c r="C11" s="12">
        <v>78</v>
      </c>
      <c r="D11" s="12">
        <v>0</v>
      </c>
      <c r="E11" s="12">
        <v>0</v>
      </c>
      <c r="F11" s="14">
        <f aca="true" t="shared" si="0" ref="F11:F26">C11+D11-E11</f>
        <v>78</v>
      </c>
      <c r="G11" s="12">
        <v>39</v>
      </c>
    </row>
    <row r="12" spans="1:7" ht="24.75" customHeight="1">
      <c r="A12" s="10" t="s">
        <v>22</v>
      </c>
      <c r="B12" s="23" t="s">
        <v>37</v>
      </c>
      <c r="C12" s="12">
        <v>2737</v>
      </c>
      <c r="D12" s="12">
        <v>1019</v>
      </c>
      <c r="E12" s="12">
        <v>0</v>
      </c>
      <c r="F12" s="14">
        <f t="shared" si="0"/>
        <v>3756</v>
      </c>
      <c r="G12" s="12">
        <v>792</v>
      </c>
    </row>
    <row r="13" spans="1:7" ht="24.75" customHeight="1">
      <c r="A13" s="10" t="s">
        <v>24</v>
      </c>
      <c r="B13" s="23" t="s">
        <v>38</v>
      </c>
      <c r="C13" s="12">
        <v>2649</v>
      </c>
      <c r="D13" s="12">
        <v>0</v>
      </c>
      <c r="E13" s="12">
        <v>2649</v>
      </c>
      <c r="F13" s="14">
        <f t="shared" si="0"/>
        <v>0</v>
      </c>
      <c r="G13" s="12">
        <v>0</v>
      </c>
    </row>
    <row r="14" spans="1:7" ht="24.75" customHeight="1">
      <c r="A14" s="10" t="s">
        <v>26</v>
      </c>
      <c r="B14" s="23" t="s">
        <v>39</v>
      </c>
      <c r="C14" s="12">
        <v>328</v>
      </c>
      <c r="D14" s="12">
        <v>97</v>
      </c>
      <c r="E14" s="12">
        <v>0</v>
      </c>
      <c r="F14" s="14">
        <f t="shared" si="0"/>
        <v>425</v>
      </c>
      <c r="G14" s="12">
        <v>192</v>
      </c>
    </row>
    <row r="15" spans="1:7" ht="24.75" customHeight="1">
      <c r="A15" s="10" t="s">
        <v>28</v>
      </c>
      <c r="B15" s="23" t="s">
        <v>40</v>
      </c>
      <c r="C15" s="12">
        <v>684</v>
      </c>
      <c r="D15" s="12">
        <v>0</v>
      </c>
      <c r="E15" s="12">
        <v>60</v>
      </c>
      <c r="F15" s="14">
        <f t="shared" si="0"/>
        <v>624</v>
      </c>
      <c r="G15" s="12">
        <v>312</v>
      </c>
    </row>
    <row r="16" spans="1:7" ht="24.75" customHeight="1">
      <c r="A16" s="10" t="s">
        <v>41</v>
      </c>
      <c r="B16" s="23" t="s">
        <v>42</v>
      </c>
      <c r="C16" s="12">
        <v>344</v>
      </c>
      <c r="D16" s="12">
        <v>0</v>
      </c>
      <c r="E16" s="12">
        <v>139</v>
      </c>
      <c r="F16" s="14">
        <f t="shared" si="0"/>
        <v>205</v>
      </c>
      <c r="G16" s="12">
        <v>103</v>
      </c>
    </row>
    <row r="17" spans="1:7" ht="24.75" customHeight="1">
      <c r="A17" s="10" t="s">
        <v>43</v>
      </c>
      <c r="B17" s="23" t="s">
        <v>44</v>
      </c>
      <c r="C17" s="12">
        <v>20469</v>
      </c>
      <c r="D17" s="12">
        <v>2900</v>
      </c>
      <c r="E17" s="12">
        <v>0</v>
      </c>
      <c r="F17" s="14">
        <f t="shared" si="0"/>
        <v>23369</v>
      </c>
      <c r="G17" s="12">
        <v>14591</v>
      </c>
    </row>
    <row r="18" spans="1:7" ht="24.75" customHeight="1">
      <c r="A18" s="10" t="s">
        <v>45</v>
      </c>
      <c r="B18" s="23" t="s">
        <v>46</v>
      </c>
      <c r="C18" s="12">
        <v>47</v>
      </c>
      <c r="D18" s="12">
        <v>0</v>
      </c>
      <c r="E18" s="12">
        <v>37</v>
      </c>
      <c r="F18" s="14">
        <f t="shared" si="0"/>
        <v>10</v>
      </c>
      <c r="G18" s="12">
        <v>0</v>
      </c>
    </row>
    <row r="19" spans="1:7" ht="24.75" customHeight="1">
      <c r="A19" s="10" t="s">
        <v>47</v>
      </c>
      <c r="B19" s="23" t="s">
        <v>48</v>
      </c>
      <c r="C19" s="12">
        <v>967</v>
      </c>
      <c r="D19" s="12">
        <v>1772</v>
      </c>
      <c r="E19" s="12">
        <v>0</v>
      </c>
      <c r="F19" s="14">
        <f t="shared" si="0"/>
        <v>2739</v>
      </c>
      <c r="G19" s="12">
        <v>1089</v>
      </c>
    </row>
    <row r="20" spans="1:7" ht="24.75" customHeight="1">
      <c r="A20" s="10" t="s">
        <v>49</v>
      </c>
      <c r="B20" s="23" t="s">
        <v>50</v>
      </c>
      <c r="C20" s="12">
        <v>234</v>
      </c>
      <c r="D20" s="12">
        <v>0</v>
      </c>
      <c r="E20" s="12">
        <v>25</v>
      </c>
      <c r="F20" s="14">
        <f t="shared" si="0"/>
        <v>209</v>
      </c>
      <c r="G20" s="12">
        <v>63</v>
      </c>
    </row>
    <row r="21" spans="1:7" ht="24.75" customHeight="1">
      <c r="A21" s="10" t="s">
        <v>51</v>
      </c>
      <c r="B21" s="23" t="s">
        <v>52</v>
      </c>
      <c r="C21" s="12">
        <v>1015</v>
      </c>
      <c r="D21" s="12">
        <v>0</v>
      </c>
      <c r="E21" s="12">
        <v>0</v>
      </c>
      <c r="F21" s="14">
        <f t="shared" si="0"/>
        <v>1015</v>
      </c>
      <c r="G21" s="12">
        <v>508</v>
      </c>
    </row>
    <row r="22" spans="1:7" ht="24.75" customHeight="1">
      <c r="A22" s="10" t="s">
        <v>53</v>
      </c>
      <c r="B22" s="23" t="s">
        <v>54</v>
      </c>
      <c r="C22" s="12">
        <v>471</v>
      </c>
      <c r="D22" s="12">
        <v>0</v>
      </c>
      <c r="E22" s="12">
        <v>135</v>
      </c>
      <c r="F22" s="14">
        <f t="shared" si="0"/>
        <v>336</v>
      </c>
      <c r="G22" s="12">
        <v>101</v>
      </c>
    </row>
    <row r="23" spans="1:7" ht="24.75" customHeight="1">
      <c r="A23" s="10" t="s">
        <v>55</v>
      </c>
      <c r="B23" s="23" t="s">
        <v>56</v>
      </c>
      <c r="C23" s="12">
        <v>1184</v>
      </c>
      <c r="D23" s="12">
        <v>0</v>
      </c>
      <c r="E23" s="12">
        <v>1184</v>
      </c>
      <c r="F23" s="14">
        <f t="shared" si="0"/>
        <v>0</v>
      </c>
      <c r="G23" s="12">
        <v>0</v>
      </c>
    </row>
    <row r="24" spans="1:7" ht="24.75" customHeight="1">
      <c r="A24" s="10" t="s">
        <v>57</v>
      </c>
      <c r="B24" s="23" t="s">
        <v>58</v>
      </c>
      <c r="C24" s="12">
        <v>376</v>
      </c>
      <c r="D24" s="12">
        <v>0</v>
      </c>
      <c r="E24" s="12">
        <v>2</v>
      </c>
      <c r="F24" s="14">
        <f t="shared" si="0"/>
        <v>374</v>
      </c>
      <c r="G24" s="12">
        <v>178</v>
      </c>
    </row>
    <row r="25" spans="1:7" ht="24.75" customHeight="1">
      <c r="A25" s="10" t="s">
        <v>59</v>
      </c>
      <c r="B25" s="23" t="s">
        <v>60</v>
      </c>
      <c r="C25" s="12">
        <v>3512</v>
      </c>
      <c r="D25" s="12">
        <v>0</v>
      </c>
      <c r="E25" s="12">
        <v>3512</v>
      </c>
      <c r="F25" s="14">
        <f t="shared" si="0"/>
        <v>0</v>
      </c>
      <c r="G25" s="12">
        <v>0</v>
      </c>
    </row>
    <row r="26" spans="1:7" ht="24.75" customHeight="1">
      <c r="A26" s="10" t="s">
        <v>61</v>
      </c>
      <c r="B26" s="23" t="s">
        <v>62</v>
      </c>
      <c r="C26" s="12">
        <v>40000</v>
      </c>
      <c r="D26" s="12">
        <v>0</v>
      </c>
      <c r="E26" s="12">
        <v>40000</v>
      </c>
      <c r="F26" s="14">
        <f t="shared" si="0"/>
        <v>0</v>
      </c>
      <c r="G26" s="12">
        <v>0</v>
      </c>
    </row>
    <row r="27" spans="1:7" ht="24.75" customHeight="1">
      <c r="A27" s="10" t="s">
        <v>63</v>
      </c>
      <c r="B27" s="24" t="s">
        <v>29</v>
      </c>
      <c r="C27" s="14">
        <v>74787</v>
      </c>
      <c r="D27" s="14">
        <f>SUM(D11:D26)</f>
        <v>5788</v>
      </c>
      <c r="E27" s="14">
        <f>SUM(E11:E26)</f>
        <v>47743</v>
      </c>
      <c r="F27" s="14">
        <f>SUM(F11:F26)</f>
        <v>33140</v>
      </c>
      <c r="G27" s="14">
        <f>SUM(G11:G26)</f>
        <v>17968</v>
      </c>
    </row>
  </sheetData>
  <sheetProtection selectLockedCells="1" selectUnlockedCells="1"/>
  <mergeCells count="6">
    <mergeCell ref="A6:G6"/>
    <mergeCell ref="A9:A10"/>
    <mergeCell ref="F1:G1"/>
    <mergeCell ref="A2:G2"/>
    <mergeCell ref="A4:G4"/>
    <mergeCell ref="A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2" sqref="C2:F2"/>
    </sheetView>
  </sheetViews>
  <sheetFormatPr defaultColWidth="10.25390625" defaultRowHeight="12.75"/>
  <cols>
    <col min="1" max="1" width="4.125" style="0" customWidth="1"/>
    <col min="2" max="2" width="29.75390625" style="0" customWidth="1"/>
    <col min="3" max="3" width="14.125" style="0" customWidth="1"/>
    <col min="6" max="7" width="13.75390625" style="0" customWidth="1"/>
  </cols>
  <sheetData>
    <row r="1" ht="12.75">
      <c r="F1" s="1" t="s">
        <v>306</v>
      </c>
    </row>
    <row r="2" spans="3:6" ht="12.75">
      <c r="C2" s="116" t="s">
        <v>313</v>
      </c>
      <c r="D2" s="96"/>
      <c r="E2" s="96"/>
      <c r="F2" s="96"/>
    </row>
    <row r="3" spans="3:6" ht="12.75">
      <c r="C3" s="1"/>
      <c r="D3" s="1"/>
      <c r="E3" s="1"/>
      <c r="F3" s="1"/>
    </row>
    <row r="4" spans="2:6" ht="12.75" customHeight="1">
      <c r="B4" s="97" t="s">
        <v>301</v>
      </c>
      <c r="C4" s="97"/>
      <c r="D4" s="97"/>
      <c r="E4" s="97"/>
      <c r="F4" s="97"/>
    </row>
    <row r="5" spans="2:6" ht="12.75" customHeight="1">
      <c r="B5" s="97" t="s">
        <v>64</v>
      </c>
      <c r="C5" s="97"/>
      <c r="D5" s="97"/>
      <c r="E5" s="97"/>
      <c r="F5" s="97"/>
    </row>
    <row r="6" spans="2:6" ht="12.75">
      <c r="B6" s="97" t="s">
        <v>1</v>
      </c>
      <c r="C6" s="97"/>
      <c r="D6" s="97"/>
      <c r="E6" s="97"/>
      <c r="F6" s="97"/>
    </row>
    <row r="7" spans="2:6" ht="12.75">
      <c r="B7" s="25"/>
      <c r="C7" s="25"/>
      <c r="D7" s="25"/>
      <c r="E7" s="25"/>
      <c r="F7" s="25"/>
    </row>
    <row r="9" ht="12.75">
      <c r="F9" s="1" t="s">
        <v>2</v>
      </c>
    </row>
    <row r="10" spans="1:6" ht="30" customHeight="1">
      <c r="A10" s="100" t="s">
        <v>31</v>
      </c>
      <c r="B10" s="20" t="s">
        <v>6</v>
      </c>
      <c r="C10" s="20" t="s">
        <v>7</v>
      </c>
      <c r="D10" s="20" t="s">
        <v>32</v>
      </c>
      <c r="E10" s="20" t="s">
        <v>33</v>
      </c>
      <c r="F10" s="20" t="s">
        <v>10</v>
      </c>
    </row>
    <row r="11" spans="1:6" ht="12.75" customHeight="1">
      <c r="A11" s="100"/>
      <c r="B11" s="4" t="s">
        <v>11</v>
      </c>
      <c r="C11" s="4" t="s">
        <v>12</v>
      </c>
      <c r="D11" s="4" t="s">
        <v>13</v>
      </c>
      <c r="E11" s="4" t="s">
        <v>14</v>
      </c>
      <c r="F11" s="4" t="s">
        <v>35</v>
      </c>
    </row>
    <row r="12" spans="1:7" ht="24.75" customHeight="1">
      <c r="A12" s="10" t="s">
        <v>20</v>
      </c>
      <c r="B12" s="23" t="s">
        <v>65</v>
      </c>
      <c r="C12" s="12">
        <v>5226</v>
      </c>
      <c r="D12" s="12">
        <v>0</v>
      </c>
      <c r="E12" s="12">
        <v>1451</v>
      </c>
      <c r="F12" s="12">
        <f aca="true" t="shared" si="0" ref="F12:F19">C12+D12-E12</f>
        <v>3775</v>
      </c>
      <c r="G12" s="26"/>
    </row>
    <row r="13" spans="1:7" ht="24.75" customHeight="1">
      <c r="A13" s="10" t="s">
        <v>22</v>
      </c>
      <c r="B13" s="23" t="s">
        <v>66</v>
      </c>
      <c r="C13" s="12">
        <v>11232</v>
      </c>
      <c r="D13" s="12">
        <v>0</v>
      </c>
      <c r="E13" s="12">
        <v>11232</v>
      </c>
      <c r="F13" s="12">
        <f t="shared" si="0"/>
        <v>0</v>
      </c>
      <c r="G13" s="26"/>
    </row>
    <row r="14" spans="1:7" ht="24.75" customHeight="1">
      <c r="A14" s="10" t="s">
        <v>24</v>
      </c>
      <c r="B14" s="23" t="s">
        <v>67</v>
      </c>
      <c r="C14" s="12">
        <v>0</v>
      </c>
      <c r="D14" s="12">
        <v>0</v>
      </c>
      <c r="E14" s="12">
        <v>0</v>
      </c>
      <c r="F14" s="12">
        <f t="shared" si="0"/>
        <v>0</v>
      </c>
      <c r="G14" s="26"/>
    </row>
    <row r="15" spans="1:7" ht="24.75" customHeight="1">
      <c r="A15" s="10" t="s">
        <v>26</v>
      </c>
      <c r="B15" s="23" t="s">
        <v>68</v>
      </c>
      <c r="C15" s="12">
        <v>895</v>
      </c>
      <c r="D15" s="12">
        <v>0</v>
      </c>
      <c r="E15" s="12">
        <v>895</v>
      </c>
      <c r="F15" s="12">
        <f t="shared" si="0"/>
        <v>0</v>
      </c>
      <c r="G15" s="26"/>
    </row>
    <row r="16" spans="1:7" ht="24.75" customHeight="1">
      <c r="A16" s="10" t="s">
        <v>28</v>
      </c>
      <c r="B16" s="23" t="s">
        <v>69</v>
      </c>
      <c r="C16" s="12">
        <v>122</v>
      </c>
      <c r="D16" s="12">
        <v>0</v>
      </c>
      <c r="E16" s="12">
        <v>122</v>
      </c>
      <c r="F16" s="12">
        <f t="shared" si="0"/>
        <v>0</v>
      </c>
      <c r="G16" s="26"/>
    </row>
    <row r="17" spans="1:7" ht="24.75" customHeight="1">
      <c r="A17" s="10" t="s">
        <v>41</v>
      </c>
      <c r="B17" s="23" t="s">
        <v>70</v>
      </c>
      <c r="C17" s="12">
        <v>309</v>
      </c>
      <c r="D17" s="12">
        <v>173</v>
      </c>
      <c r="E17" s="12">
        <v>0</v>
      </c>
      <c r="F17" s="12">
        <f t="shared" si="0"/>
        <v>482</v>
      </c>
      <c r="G17" s="26"/>
    </row>
    <row r="18" spans="1:7" ht="24.75" customHeight="1">
      <c r="A18" s="10" t="s">
        <v>43</v>
      </c>
      <c r="B18" s="23" t="s">
        <v>71</v>
      </c>
      <c r="C18" s="12">
        <v>1184</v>
      </c>
      <c r="D18" s="12">
        <v>0</v>
      </c>
      <c r="E18" s="12">
        <v>1184</v>
      </c>
      <c r="F18" s="12">
        <f t="shared" si="0"/>
        <v>0</v>
      </c>
      <c r="G18" s="26"/>
    </row>
    <row r="19" spans="1:7" ht="24.75" customHeight="1">
      <c r="A19" s="10" t="s">
        <v>45</v>
      </c>
      <c r="B19" s="23" t="s">
        <v>72</v>
      </c>
      <c r="C19" s="12">
        <v>12</v>
      </c>
      <c r="D19" s="12">
        <v>0</v>
      </c>
      <c r="E19" s="12">
        <v>12</v>
      </c>
      <c r="F19" s="12">
        <f t="shared" si="0"/>
        <v>0</v>
      </c>
      <c r="G19" s="26"/>
    </row>
    <row r="20" spans="1:6" ht="24.75" customHeight="1">
      <c r="A20" s="10" t="s">
        <v>47</v>
      </c>
      <c r="B20" s="24" t="s">
        <v>73</v>
      </c>
      <c r="C20" s="14">
        <f>SUM(C12:C19)</f>
        <v>18980</v>
      </c>
      <c r="D20" s="14">
        <f>SUM(D12:D19)</f>
        <v>173</v>
      </c>
      <c r="E20" s="14">
        <f>SUM(E12:E19)</f>
        <v>14896</v>
      </c>
      <c r="F20" s="14">
        <f>SUM(F12:F19)</f>
        <v>4257</v>
      </c>
    </row>
    <row r="21" spans="1:6" ht="24.75" customHeight="1">
      <c r="A21" s="10" t="s">
        <v>49</v>
      </c>
      <c r="B21" s="23" t="s">
        <v>74</v>
      </c>
      <c r="C21" s="12">
        <v>31445</v>
      </c>
      <c r="D21" s="12">
        <v>0</v>
      </c>
      <c r="E21" s="12">
        <v>31445</v>
      </c>
      <c r="F21" s="12">
        <f>C21+D21-E21</f>
        <v>0</v>
      </c>
    </row>
    <row r="22" spans="1:6" ht="24.75" customHeight="1">
      <c r="A22" s="10" t="s">
        <v>51</v>
      </c>
      <c r="B22" s="23" t="s">
        <v>75</v>
      </c>
      <c r="C22" s="12">
        <v>2903</v>
      </c>
      <c r="D22" s="12">
        <v>0</v>
      </c>
      <c r="E22" s="12">
        <v>498</v>
      </c>
      <c r="F22" s="12">
        <f>C22+D22-E22</f>
        <v>2405</v>
      </c>
    </row>
    <row r="23" spans="1:6" ht="24.75" customHeight="1">
      <c r="A23" s="10" t="s">
        <v>53</v>
      </c>
      <c r="B23" s="24" t="s">
        <v>76</v>
      </c>
      <c r="C23" s="14">
        <f>SUM(C21:C22)</f>
        <v>34348</v>
      </c>
      <c r="D23" s="14">
        <f>SUM(D21:D22)</f>
        <v>0</v>
      </c>
      <c r="E23" s="14">
        <f>SUM(E21:E22)</f>
        <v>31943</v>
      </c>
      <c r="F23" s="14">
        <f>SUM(F21:F22)</f>
        <v>2405</v>
      </c>
    </row>
  </sheetData>
  <sheetProtection selectLockedCells="1" selectUnlockedCells="1"/>
  <mergeCells count="5">
    <mergeCell ref="A10:A11"/>
    <mergeCell ref="C2:F2"/>
    <mergeCell ref="B4:F4"/>
    <mergeCell ref="B5:F5"/>
    <mergeCell ref="B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D2" sqref="D2:F2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31.625" style="0" customWidth="1"/>
    <col min="4" max="4" width="12.625" style="0" customWidth="1"/>
    <col min="5" max="5" width="12.125" style="0" customWidth="1"/>
    <col min="6" max="6" width="14.00390625" style="0" customWidth="1"/>
  </cols>
  <sheetData>
    <row r="1" spans="1:6" ht="12.75">
      <c r="A1" s="96" t="s">
        <v>305</v>
      </c>
      <c r="B1" s="96"/>
      <c r="C1" s="96"/>
      <c r="D1" s="96"/>
      <c r="E1" s="96"/>
      <c r="F1" s="96"/>
    </row>
    <row r="2" spans="4:6" ht="12.75">
      <c r="D2" s="117" t="s">
        <v>314</v>
      </c>
      <c r="E2" s="101"/>
      <c r="F2" s="101"/>
    </row>
    <row r="3" spans="4:6" ht="12.75">
      <c r="D3" s="27"/>
      <c r="E3" s="27"/>
      <c r="F3" s="27"/>
    </row>
    <row r="4" spans="1:6" ht="12.75">
      <c r="A4" s="103" t="s">
        <v>301</v>
      </c>
      <c r="B4" s="103"/>
      <c r="C4" s="103"/>
      <c r="D4" s="103"/>
      <c r="E4" s="103"/>
      <c r="F4" s="103"/>
    </row>
    <row r="5" spans="1:6" ht="12.75">
      <c r="A5" s="97" t="s">
        <v>77</v>
      </c>
      <c r="B5" s="97"/>
      <c r="C5" s="97"/>
      <c r="D5" s="97"/>
      <c r="E5" s="97"/>
      <c r="F5" s="97"/>
    </row>
    <row r="6" spans="2:6" s="28" customFormat="1" ht="12.75" customHeight="1">
      <c r="B6" s="97" t="s">
        <v>1</v>
      </c>
      <c r="C6" s="97"/>
      <c r="D6" s="97"/>
      <c r="E6" s="97"/>
      <c r="F6" s="97"/>
    </row>
    <row r="7" s="28" customFormat="1" ht="12.75">
      <c r="F7" s="29"/>
    </row>
    <row r="8" spans="1:6" s="28" customFormat="1" ht="23.25" customHeight="1">
      <c r="A8" s="102" t="s">
        <v>31</v>
      </c>
      <c r="B8" s="30" t="s">
        <v>78</v>
      </c>
      <c r="C8" s="31" t="s">
        <v>79</v>
      </c>
      <c r="D8" s="31" t="s">
        <v>80</v>
      </c>
      <c r="E8" s="30" t="s">
        <v>81</v>
      </c>
      <c r="F8" s="31" t="s">
        <v>82</v>
      </c>
    </row>
    <row r="9" spans="1:6" s="28" customFormat="1" ht="11.25">
      <c r="A9" s="102"/>
      <c r="B9" s="30" t="s">
        <v>11</v>
      </c>
      <c r="C9" s="31" t="s">
        <v>12</v>
      </c>
      <c r="D9" s="31" t="s">
        <v>13</v>
      </c>
      <c r="E9" s="30" t="s">
        <v>14</v>
      </c>
      <c r="F9" s="31" t="s">
        <v>15</v>
      </c>
    </row>
    <row r="10" spans="1:6" s="28" customFormat="1" ht="11.25">
      <c r="A10" s="32" t="s">
        <v>61</v>
      </c>
      <c r="B10" s="33" t="s">
        <v>83</v>
      </c>
      <c r="C10" s="33" t="s">
        <v>84</v>
      </c>
      <c r="D10" s="34"/>
      <c r="E10" s="34"/>
      <c r="F10" s="34"/>
    </row>
    <row r="11" spans="1:6" s="28" customFormat="1" ht="11.25">
      <c r="A11" s="32" t="s">
        <v>63</v>
      </c>
      <c r="B11" s="34"/>
      <c r="C11" s="34" t="s">
        <v>85</v>
      </c>
      <c r="D11" s="34">
        <v>3</v>
      </c>
      <c r="E11" s="34">
        <v>3</v>
      </c>
      <c r="F11" s="34">
        <v>3</v>
      </c>
    </row>
    <row r="12" spans="1:6" s="28" customFormat="1" ht="11.25">
      <c r="A12" s="32" t="s">
        <v>86</v>
      </c>
      <c r="B12" s="34"/>
      <c r="C12" s="34" t="s">
        <v>87</v>
      </c>
      <c r="D12" s="34"/>
      <c r="E12" s="34"/>
      <c r="F12" s="34">
        <v>203</v>
      </c>
    </row>
    <row r="13" spans="1:6" s="28" customFormat="1" ht="11.25">
      <c r="A13" s="32" t="s">
        <v>88</v>
      </c>
      <c r="B13" s="33" t="s">
        <v>89</v>
      </c>
      <c r="C13" s="33" t="s">
        <v>90</v>
      </c>
      <c r="D13" s="34"/>
      <c r="E13" s="34"/>
      <c r="F13" s="34"/>
    </row>
    <row r="14" spans="1:6" s="28" customFormat="1" ht="11.25">
      <c r="A14" s="32" t="s">
        <v>91</v>
      </c>
      <c r="B14" s="34"/>
      <c r="C14" s="34" t="s">
        <v>87</v>
      </c>
      <c r="D14" s="34">
        <v>42</v>
      </c>
      <c r="E14" s="34">
        <v>42</v>
      </c>
      <c r="F14" s="34">
        <v>42</v>
      </c>
    </row>
    <row r="15" spans="1:6" s="28" customFormat="1" ht="11.25">
      <c r="A15" s="32" t="s">
        <v>92</v>
      </c>
      <c r="B15" s="33" t="s">
        <v>93</v>
      </c>
      <c r="C15" s="33" t="s">
        <v>94</v>
      </c>
      <c r="D15" s="34"/>
      <c r="E15" s="34"/>
      <c r="F15" s="34"/>
    </row>
    <row r="16" spans="1:6" s="28" customFormat="1" ht="11.25">
      <c r="A16" s="32" t="s">
        <v>95</v>
      </c>
      <c r="B16" s="34"/>
      <c r="C16" s="34" t="s">
        <v>96</v>
      </c>
      <c r="D16" s="34">
        <v>16</v>
      </c>
      <c r="E16" s="34">
        <v>26</v>
      </c>
      <c r="F16" s="34">
        <v>20</v>
      </c>
    </row>
    <row r="17" spans="1:6" s="28" customFormat="1" ht="11.25">
      <c r="A17" s="32" t="s">
        <v>97</v>
      </c>
      <c r="B17" s="34"/>
      <c r="C17" s="34" t="s">
        <v>98</v>
      </c>
      <c r="D17" s="34"/>
      <c r="E17" s="34"/>
      <c r="F17" s="34">
        <v>119</v>
      </c>
    </row>
    <row r="18" spans="1:6" s="28" customFormat="1" ht="11.25">
      <c r="A18" s="32" t="s">
        <v>99</v>
      </c>
      <c r="B18" s="33" t="s">
        <v>100</v>
      </c>
      <c r="C18" s="33" t="s">
        <v>101</v>
      </c>
      <c r="D18" s="34"/>
      <c r="E18" s="34"/>
      <c r="F18" s="34"/>
    </row>
    <row r="19" spans="1:6" s="28" customFormat="1" ht="11.25">
      <c r="A19" s="32" t="s">
        <v>102</v>
      </c>
      <c r="B19" s="34"/>
      <c r="C19" s="34" t="s">
        <v>96</v>
      </c>
      <c r="D19" s="34">
        <v>1</v>
      </c>
      <c r="E19" s="34">
        <v>1</v>
      </c>
      <c r="F19" s="34">
        <v>1</v>
      </c>
    </row>
    <row r="20" spans="1:6" s="28" customFormat="1" ht="11.25">
      <c r="A20" s="32" t="s">
        <v>103</v>
      </c>
      <c r="B20" s="34"/>
      <c r="C20" s="34" t="s">
        <v>98</v>
      </c>
      <c r="D20" s="34"/>
      <c r="E20" s="34"/>
      <c r="F20" s="34">
        <v>90</v>
      </c>
    </row>
    <row r="21" spans="1:6" s="28" customFormat="1" ht="11.25">
      <c r="A21" s="32" t="s">
        <v>104</v>
      </c>
      <c r="B21" s="33" t="s">
        <v>105</v>
      </c>
      <c r="C21" s="33" t="s">
        <v>106</v>
      </c>
      <c r="D21" s="34"/>
      <c r="E21" s="34"/>
      <c r="F21" s="34"/>
    </row>
    <row r="22" spans="1:6" s="28" customFormat="1" ht="11.25">
      <c r="A22" s="32" t="s">
        <v>107</v>
      </c>
      <c r="B22" s="34"/>
      <c r="C22" s="34" t="s">
        <v>96</v>
      </c>
      <c r="D22" s="34">
        <v>23</v>
      </c>
      <c r="E22" s="34">
        <v>14</v>
      </c>
      <c r="F22" s="34">
        <v>20</v>
      </c>
    </row>
    <row r="23" spans="1:6" s="28" customFormat="1" ht="11.25">
      <c r="A23" s="32" t="s">
        <v>108</v>
      </c>
      <c r="B23" s="34"/>
      <c r="C23" s="34" t="s">
        <v>98</v>
      </c>
      <c r="D23" s="34"/>
      <c r="E23" s="34"/>
      <c r="F23" s="34">
        <v>44</v>
      </c>
    </row>
    <row r="24" spans="1:6" s="28" customFormat="1" ht="11.25">
      <c r="A24" s="32" t="s">
        <v>109</v>
      </c>
      <c r="B24" s="33" t="s">
        <v>110</v>
      </c>
      <c r="C24" s="33" t="s">
        <v>111</v>
      </c>
      <c r="D24" s="34"/>
      <c r="E24" s="34"/>
      <c r="F24" s="34"/>
    </row>
    <row r="25" spans="1:6" s="28" customFormat="1" ht="11.25">
      <c r="A25" s="32" t="s">
        <v>112</v>
      </c>
      <c r="B25" s="34"/>
      <c r="C25" s="34" t="s">
        <v>96</v>
      </c>
      <c r="D25" s="34">
        <v>3</v>
      </c>
      <c r="E25" s="34">
        <v>4</v>
      </c>
      <c r="F25" s="34">
        <v>3</v>
      </c>
    </row>
    <row r="26" spans="1:6" s="28" customFormat="1" ht="11.25">
      <c r="A26" s="32" t="s">
        <v>113</v>
      </c>
      <c r="B26" s="34"/>
      <c r="C26" s="34" t="s">
        <v>98</v>
      </c>
      <c r="D26" s="34"/>
      <c r="E26" s="34"/>
      <c r="F26" s="34">
        <v>410</v>
      </c>
    </row>
    <row r="27" spans="1:6" s="28" customFormat="1" ht="11.25">
      <c r="A27" s="32" t="s">
        <v>114</v>
      </c>
      <c r="B27" s="33" t="s">
        <v>115</v>
      </c>
      <c r="C27" s="33" t="s">
        <v>116</v>
      </c>
      <c r="D27" s="34"/>
      <c r="E27" s="34"/>
      <c r="F27" s="34"/>
    </row>
    <row r="28" spans="1:6" s="28" customFormat="1" ht="11.25">
      <c r="A28" s="32" t="s">
        <v>117</v>
      </c>
      <c r="B28" s="34"/>
      <c r="C28" s="34" t="s">
        <v>96</v>
      </c>
      <c r="D28" s="34">
        <v>1</v>
      </c>
      <c r="E28" s="34">
        <v>2</v>
      </c>
      <c r="F28" s="34">
        <v>1</v>
      </c>
    </row>
    <row r="29" spans="1:6" s="28" customFormat="1" ht="11.25">
      <c r="A29" s="32" t="s">
        <v>118</v>
      </c>
      <c r="B29" s="34"/>
      <c r="C29" s="34" t="s">
        <v>98</v>
      </c>
      <c r="D29" s="34"/>
      <c r="E29" s="34"/>
      <c r="F29" s="34">
        <v>310</v>
      </c>
    </row>
    <row r="30" spans="1:6" s="28" customFormat="1" ht="11.25">
      <c r="A30" s="32" t="s">
        <v>119</v>
      </c>
      <c r="B30" s="33" t="s">
        <v>120</v>
      </c>
      <c r="C30" s="33" t="s">
        <v>121</v>
      </c>
      <c r="D30" s="34"/>
      <c r="E30" s="34"/>
      <c r="F30" s="34"/>
    </row>
    <row r="31" spans="1:6" s="28" customFormat="1" ht="11.25">
      <c r="A31" s="32" t="s">
        <v>122</v>
      </c>
      <c r="B31" s="34"/>
      <c r="C31" s="34" t="s">
        <v>96</v>
      </c>
      <c r="D31" s="34"/>
      <c r="E31" s="34"/>
      <c r="F31" s="34">
        <v>34</v>
      </c>
    </row>
    <row r="32" spans="1:6" s="28" customFormat="1" ht="11.25">
      <c r="A32" s="32" t="s">
        <v>123</v>
      </c>
      <c r="B32" s="34"/>
      <c r="C32" s="34" t="s">
        <v>98</v>
      </c>
      <c r="D32" s="34"/>
      <c r="E32" s="34"/>
      <c r="F32" s="34">
        <v>6</v>
      </c>
    </row>
    <row r="33" spans="1:6" s="28" customFormat="1" ht="11.25">
      <c r="A33" s="32" t="s">
        <v>124</v>
      </c>
      <c r="B33" s="33" t="s">
        <v>100</v>
      </c>
      <c r="C33" s="33" t="s">
        <v>125</v>
      </c>
      <c r="D33" s="34"/>
      <c r="E33" s="34"/>
      <c r="F33" s="34"/>
    </row>
    <row r="34" spans="1:6" s="28" customFormat="1" ht="11.25">
      <c r="A34" s="32" t="s">
        <v>126</v>
      </c>
      <c r="B34" s="34"/>
      <c r="C34" s="34" t="s">
        <v>96</v>
      </c>
      <c r="D34" s="34"/>
      <c r="E34" s="34"/>
      <c r="F34" s="34">
        <v>89</v>
      </c>
    </row>
    <row r="35" spans="1:6" s="28" customFormat="1" ht="11.25">
      <c r="A35" s="32" t="s">
        <v>127</v>
      </c>
      <c r="B35" s="34"/>
      <c r="C35" s="34" t="s">
        <v>98</v>
      </c>
      <c r="D35" s="34"/>
      <c r="E35" s="34"/>
      <c r="F35" s="34">
        <v>16</v>
      </c>
    </row>
    <row r="36" spans="1:6" s="28" customFormat="1" ht="11.25">
      <c r="A36" s="32" t="s">
        <v>128</v>
      </c>
      <c r="B36" s="33" t="s">
        <v>129</v>
      </c>
      <c r="C36" s="33" t="s">
        <v>130</v>
      </c>
      <c r="D36" s="34"/>
      <c r="E36" s="34"/>
      <c r="F36" s="34"/>
    </row>
    <row r="37" spans="1:6" s="28" customFormat="1" ht="11.25">
      <c r="A37" s="32" t="s">
        <v>131</v>
      </c>
      <c r="B37" s="34"/>
      <c r="C37" s="34" t="s">
        <v>96</v>
      </c>
      <c r="D37" s="34"/>
      <c r="E37" s="34"/>
      <c r="F37" s="34">
        <v>26</v>
      </c>
    </row>
    <row r="38" spans="1:6" s="28" customFormat="1" ht="11.25">
      <c r="A38" s="32" t="s">
        <v>132</v>
      </c>
      <c r="B38" s="34"/>
      <c r="C38" s="34" t="s">
        <v>133</v>
      </c>
      <c r="D38" s="34"/>
      <c r="E38" s="34"/>
      <c r="F38" s="34">
        <v>26</v>
      </c>
    </row>
    <row r="39" spans="1:6" s="28" customFormat="1" ht="11.25">
      <c r="A39" s="32" t="s">
        <v>134</v>
      </c>
      <c r="B39" s="33" t="s">
        <v>135</v>
      </c>
      <c r="C39" s="33" t="s">
        <v>136</v>
      </c>
      <c r="D39" s="34"/>
      <c r="E39" s="34"/>
      <c r="F39" s="34"/>
    </row>
    <row r="40" spans="1:6" s="28" customFormat="1" ht="11.25">
      <c r="A40" s="32" t="s">
        <v>137</v>
      </c>
      <c r="B40" s="34"/>
      <c r="C40" s="34" t="s">
        <v>96</v>
      </c>
      <c r="D40" s="34"/>
      <c r="E40" s="34"/>
      <c r="F40" s="34">
        <v>18</v>
      </c>
    </row>
    <row r="41" spans="1:6" s="28" customFormat="1" ht="11.25">
      <c r="A41" s="32" t="s">
        <v>138</v>
      </c>
      <c r="B41" s="34"/>
      <c r="C41" s="34" t="s">
        <v>98</v>
      </c>
      <c r="D41" s="34"/>
      <c r="E41" s="34"/>
      <c r="F41" s="34">
        <v>62</v>
      </c>
    </row>
    <row r="42" spans="1:6" s="28" customFormat="1" ht="11.25">
      <c r="A42" s="32" t="s">
        <v>139</v>
      </c>
      <c r="B42" s="33" t="s">
        <v>140</v>
      </c>
      <c r="C42" s="33" t="s">
        <v>141</v>
      </c>
      <c r="D42" s="34"/>
      <c r="E42" s="34"/>
      <c r="F42" s="34"/>
    </row>
    <row r="43" spans="1:6" s="28" customFormat="1" ht="11.25">
      <c r="A43" s="32" t="s">
        <v>142</v>
      </c>
      <c r="B43" s="34"/>
      <c r="C43" s="34" t="s">
        <v>96</v>
      </c>
      <c r="D43" s="34"/>
      <c r="E43" s="34"/>
      <c r="F43" s="34">
        <v>8</v>
      </c>
    </row>
    <row r="44" spans="1:6" s="28" customFormat="1" ht="11.25">
      <c r="A44" s="32" t="s">
        <v>143</v>
      </c>
      <c r="B44" s="34"/>
      <c r="C44" s="34" t="s">
        <v>98</v>
      </c>
      <c r="D44" s="34"/>
      <c r="E44" s="34"/>
      <c r="F44" s="34">
        <v>19</v>
      </c>
    </row>
    <row r="45" spans="1:6" s="28" customFormat="1" ht="11.25">
      <c r="A45" s="32" t="s">
        <v>144</v>
      </c>
      <c r="B45" s="33" t="s">
        <v>145</v>
      </c>
      <c r="C45" s="33" t="s">
        <v>146</v>
      </c>
      <c r="D45" s="34"/>
      <c r="E45" s="34"/>
      <c r="F45" s="34"/>
    </row>
    <row r="46" spans="1:6" s="28" customFormat="1" ht="11.25">
      <c r="A46" s="32" t="s">
        <v>147</v>
      </c>
      <c r="B46" s="34"/>
      <c r="C46" s="34" t="s">
        <v>148</v>
      </c>
      <c r="D46" s="34"/>
      <c r="E46" s="34"/>
      <c r="F46" s="34">
        <v>1</v>
      </c>
    </row>
    <row r="47" spans="1:6" s="28" customFormat="1" ht="11.25">
      <c r="A47" s="32" t="s">
        <v>149</v>
      </c>
      <c r="B47" s="33" t="s">
        <v>150</v>
      </c>
      <c r="C47" s="33" t="s">
        <v>151</v>
      </c>
      <c r="D47" s="34"/>
      <c r="E47" s="34"/>
      <c r="F47" s="34"/>
    </row>
    <row r="48" spans="1:6" s="28" customFormat="1" ht="11.25">
      <c r="A48" s="32" t="s">
        <v>152</v>
      </c>
      <c r="B48" s="34"/>
      <c r="C48" s="34" t="s">
        <v>148</v>
      </c>
      <c r="D48" s="34"/>
      <c r="E48" s="34"/>
      <c r="F48" s="34">
        <v>6</v>
      </c>
    </row>
    <row r="49" spans="1:6" s="28" customFormat="1" ht="11.25">
      <c r="A49" s="32" t="s">
        <v>153</v>
      </c>
      <c r="B49" s="33" t="s">
        <v>154</v>
      </c>
      <c r="C49" s="33" t="s">
        <v>155</v>
      </c>
      <c r="D49" s="34"/>
      <c r="E49" s="34"/>
      <c r="F49" s="34"/>
    </row>
    <row r="50" spans="1:6" s="28" customFormat="1" ht="11.25">
      <c r="A50" s="32" t="s">
        <v>156</v>
      </c>
      <c r="B50" s="34"/>
      <c r="C50" s="34" t="s">
        <v>157</v>
      </c>
      <c r="D50" s="34"/>
      <c r="E50" s="34"/>
      <c r="F50" s="34">
        <v>50</v>
      </c>
    </row>
    <row r="51" spans="1:6" s="28" customFormat="1" ht="11.25">
      <c r="A51" s="32" t="s">
        <v>158</v>
      </c>
      <c r="B51" s="33" t="s">
        <v>159</v>
      </c>
      <c r="C51" s="33" t="s">
        <v>160</v>
      </c>
      <c r="D51" s="34"/>
      <c r="E51" s="34"/>
      <c r="F51" s="34"/>
    </row>
    <row r="52" spans="1:6" ht="12.75">
      <c r="A52" s="32" t="s">
        <v>161</v>
      </c>
      <c r="B52" s="34"/>
      <c r="C52" s="34" t="s">
        <v>293</v>
      </c>
      <c r="D52" s="34"/>
      <c r="E52" s="34"/>
      <c r="F52" s="34">
        <v>400</v>
      </c>
    </row>
    <row r="53" spans="1:6" ht="12.75">
      <c r="A53" s="28"/>
      <c r="B53" s="28"/>
      <c r="C53" s="28"/>
      <c r="D53" s="28"/>
      <c r="E53" s="28"/>
      <c r="F53" s="28"/>
    </row>
    <row r="54" spans="1:6" ht="12.75">
      <c r="A54" s="28"/>
      <c r="B54" s="28"/>
      <c r="C54" s="28"/>
      <c r="D54" s="28"/>
      <c r="E54" s="28"/>
      <c r="F54" s="28"/>
    </row>
    <row r="55" spans="1:6" ht="12.75">
      <c r="A55" s="28"/>
      <c r="B55" s="28"/>
      <c r="C55" s="28"/>
      <c r="D55" s="28"/>
      <c r="E55" s="28"/>
      <c r="F55" s="28"/>
    </row>
    <row r="56" spans="1:6" ht="12.75">
      <c r="A56" s="28"/>
      <c r="B56" s="28"/>
      <c r="C56" s="28"/>
      <c r="D56" s="28"/>
      <c r="E56" s="28"/>
      <c r="F56" s="28"/>
    </row>
  </sheetData>
  <sheetProtection selectLockedCells="1" selectUnlockedCells="1"/>
  <mergeCells count="6">
    <mergeCell ref="A8:A9"/>
    <mergeCell ref="A4:F4"/>
    <mergeCell ref="A1:F1"/>
    <mergeCell ref="D2:F2"/>
    <mergeCell ref="A5:F5"/>
    <mergeCell ref="B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F2" sqref="F2:I2"/>
    </sheetView>
  </sheetViews>
  <sheetFormatPr defaultColWidth="9.00390625" defaultRowHeight="12.75"/>
  <cols>
    <col min="1" max="1" width="36.125" style="0" customWidth="1"/>
    <col min="2" max="2" width="9.25390625" style="0" customWidth="1"/>
    <col min="3" max="3" width="14.125" style="0" customWidth="1"/>
    <col min="5" max="5" width="14.125" style="0" customWidth="1"/>
    <col min="7" max="7" width="14.125" style="0" customWidth="1"/>
    <col min="8" max="8" width="9.25390625" style="0" customWidth="1"/>
    <col min="9" max="9" width="14.125" style="0" customWidth="1"/>
  </cols>
  <sheetData>
    <row r="1" spans="1:9" ht="12.75">
      <c r="A1" s="28"/>
      <c r="B1" s="28"/>
      <c r="C1" s="35"/>
      <c r="D1" s="28"/>
      <c r="E1" s="28"/>
      <c r="F1" s="28"/>
      <c r="G1" s="28"/>
      <c r="H1" s="104" t="s">
        <v>304</v>
      </c>
      <c r="I1" s="104"/>
    </row>
    <row r="2" spans="1:9" ht="12.75">
      <c r="A2" s="28"/>
      <c r="B2" s="28"/>
      <c r="C2" s="35"/>
      <c r="D2" s="28"/>
      <c r="E2" s="28"/>
      <c r="F2" s="104" t="s">
        <v>315</v>
      </c>
      <c r="G2" s="104"/>
      <c r="H2" s="104"/>
      <c r="I2" s="104"/>
    </row>
    <row r="3" spans="1:9" ht="12.75">
      <c r="A3" s="97" t="s">
        <v>163</v>
      </c>
      <c r="B3" s="97"/>
      <c r="C3" s="97"/>
      <c r="D3" s="97"/>
      <c r="E3" s="97"/>
      <c r="F3" s="97"/>
      <c r="G3" s="97"/>
      <c r="H3" s="97"/>
      <c r="I3" s="97"/>
    </row>
    <row r="4" spans="1:9" ht="12.75">
      <c r="A4" s="28"/>
      <c r="B4" s="28"/>
      <c r="C4" s="35"/>
      <c r="D4" s="28"/>
      <c r="E4" s="28"/>
      <c r="F4" s="28"/>
      <c r="G4" s="28"/>
      <c r="H4" s="28"/>
      <c r="I4" s="28"/>
    </row>
    <row r="5" spans="1:9" ht="12.75" customHeight="1">
      <c r="A5" s="105" t="s">
        <v>164</v>
      </c>
      <c r="B5" s="106" t="s">
        <v>165</v>
      </c>
      <c r="C5" s="106"/>
      <c r="D5" s="107" t="s">
        <v>166</v>
      </c>
      <c r="E5" s="107"/>
      <c r="F5" s="107" t="s">
        <v>167</v>
      </c>
      <c r="G5" s="107"/>
      <c r="H5" s="107" t="s">
        <v>168</v>
      </c>
      <c r="I5" s="107"/>
    </row>
    <row r="6" spans="1:9" ht="12.75">
      <c r="A6" s="105"/>
      <c r="B6" s="38" t="s">
        <v>169</v>
      </c>
      <c r="C6" s="36" t="s">
        <v>170</v>
      </c>
      <c r="D6" s="38" t="s">
        <v>169</v>
      </c>
      <c r="E6" s="38" t="s">
        <v>170</v>
      </c>
      <c r="F6" s="38" t="s">
        <v>169</v>
      </c>
      <c r="G6" s="38" t="s">
        <v>170</v>
      </c>
      <c r="H6" s="38" t="s">
        <v>169</v>
      </c>
      <c r="I6" s="38" t="s">
        <v>170</v>
      </c>
    </row>
    <row r="7" spans="1:9" ht="12.75">
      <c r="A7" s="39" t="s">
        <v>171</v>
      </c>
      <c r="B7" s="37" t="s">
        <v>12</v>
      </c>
      <c r="C7" s="37" t="s">
        <v>13</v>
      </c>
      <c r="D7" s="37" t="s">
        <v>14</v>
      </c>
      <c r="E7" s="37" t="s">
        <v>15</v>
      </c>
      <c r="F7" s="37" t="s">
        <v>16</v>
      </c>
      <c r="G7" s="37" t="s">
        <v>17</v>
      </c>
      <c r="H7" s="37" t="s">
        <v>18</v>
      </c>
      <c r="I7" s="37" t="s">
        <v>19</v>
      </c>
    </row>
    <row r="8" spans="1:9" ht="12.75">
      <c r="A8" s="34" t="s">
        <v>172</v>
      </c>
      <c r="B8" s="40">
        <v>1209</v>
      </c>
      <c r="C8" s="41">
        <v>4925466</v>
      </c>
      <c r="D8" s="40"/>
      <c r="E8" s="40"/>
      <c r="F8" s="40">
        <v>1209</v>
      </c>
      <c r="G8" s="40">
        <v>4925466</v>
      </c>
      <c r="H8" s="40">
        <v>0</v>
      </c>
      <c r="I8" s="40">
        <v>0</v>
      </c>
    </row>
    <row r="9" spans="1:9" ht="12.75">
      <c r="A9" s="34" t="s">
        <v>173</v>
      </c>
      <c r="B9" s="40">
        <v>70</v>
      </c>
      <c r="C9" s="41">
        <v>182840</v>
      </c>
      <c r="D9" s="40"/>
      <c r="E9" s="40"/>
      <c r="F9" s="40">
        <v>70</v>
      </c>
      <c r="G9" s="40">
        <v>182840</v>
      </c>
      <c r="H9" s="40">
        <v>0</v>
      </c>
      <c r="I9" s="40">
        <v>0</v>
      </c>
    </row>
    <row r="10" spans="1:9" ht="12.75">
      <c r="A10" s="34" t="s">
        <v>174</v>
      </c>
      <c r="B10" s="40">
        <v>19000000</v>
      </c>
      <c r="C10" s="41">
        <v>28500000</v>
      </c>
      <c r="D10" s="40"/>
      <c r="E10" s="40"/>
      <c r="F10" s="40">
        <v>21561831</v>
      </c>
      <c r="G10" s="40">
        <v>32342747</v>
      </c>
      <c r="H10" s="40">
        <v>2561831</v>
      </c>
      <c r="I10" s="40">
        <v>3842746</v>
      </c>
    </row>
    <row r="11" spans="1:9" ht="12.75">
      <c r="A11" s="34" t="s">
        <v>175</v>
      </c>
      <c r="B11" s="42"/>
      <c r="C11" s="41">
        <v>2650749</v>
      </c>
      <c r="D11" s="40"/>
      <c r="E11" s="40"/>
      <c r="F11" s="40"/>
      <c r="G11" s="40">
        <v>2650749</v>
      </c>
      <c r="H11" s="40">
        <v>0</v>
      </c>
      <c r="I11" s="40">
        <v>0</v>
      </c>
    </row>
    <row r="12" spans="1:9" ht="12.75">
      <c r="A12" s="34" t="s">
        <v>176</v>
      </c>
      <c r="B12" s="40">
        <v>6500</v>
      </c>
      <c r="C12" s="41">
        <v>1283750</v>
      </c>
      <c r="D12" s="40"/>
      <c r="E12" s="40"/>
      <c r="F12" s="40">
        <v>6500</v>
      </c>
      <c r="G12" s="40">
        <v>1283750</v>
      </c>
      <c r="H12" s="40">
        <v>0</v>
      </c>
      <c r="I12" s="40">
        <v>0</v>
      </c>
    </row>
    <row r="13" spans="1:9" ht="12.75">
      <c r="A13" s="34" t="s">
        <v>177</v>
      </c>
      <c r="B13" s="40">
        <v>80</v>
      </c>
      <c r="C13" s="41">
        <v>4428800</v>
      </c>
      <c r="D13" s="40">
        <v>-6</v>
      </c>
      <c r="E13" s="40">
        <v>-332160</v>
      </c>
      <c r="F13" s="40">
        <v>76</v>
      </c>
      <c r="G13" s="40">
        <v>4207360</v>
      </c>
      <c r="H13" s="40">
        <v>2</v>
      </c>
      <c r="I13" s="40">
        <v>110720</v>
      </c>
    </row>
    <row r="14" spans="1:9" ht="12.75">
      <c r="A14" s="34" t="s">
        <v>178</v>
      </c>
      <c r="B14" s="40">
        <v>59</v>
      </c>
      <c r="C14" s="41">
        <v>9798720</v>
      </c>
      <c r="D14" s="40"/>
      <c r="E14" s="40"/>
      <c r="F14" s="40">
        <v>54</v>
      </c>
      <c r="G14" s="40">
        <v>8968320</v>
      </c>
      <c r="H14" s="40">
        <v>-5</v>
      </c>
      <c r="I14" s="40">
        <v>-830400</v>
      </c>
    </row>
    <row r="15" spans="1:9" ht="12.75">
      <c r="A15" s="34" t="s">
        <v>179</v>
      </c>
      <c r="B15" s="40">
        <v>31</v>
      </c>
      <c r="C15" s="41">
        <v>3916667</v>
      </c>
      <c r="D15" s="40"/>
      <c r="E15" s="40"/>
      <c r="F15" s="40">
        <v>31</v>
      </c>
      <c r="G15" s="40">
        <v>3916667</v>
      </c>
      <c r="H15" s="40">
        <v>0</v>
      </c>
      <c r="I15" s="40">
        <v>0</v>
      </c>
    </row>
    <row r="16" spans="1:9" ht="12.75">
      <c r="A16" s="34" t="s">
        <v>180</v>
      </c>
      <c r="B16" s="40">
        <v>31</v>
      </c>
      <c r="C16" s="41">
        <v>1958333</v>
      </c>
      <c r="D16" s="40">
        <v>9</v>
      </c>
      <c r="E16" s="40">
        <v>548334</v>
      </c>
      <c r="F16" s="40">
        <v>41</v>
      </c>
      <c r="G16" s="40">
        <v>2585000</v>
      </c>
      <c r="H16" s="40">
        <v>1</v>
      </c>
      <c r="I16" s="40">
        <v>78333</v>
      </c>
    </row>
    <row r="17" spans="1:9" ht="12.75">
      <c r="A17" s="34" t="s">
        <v>181</v>
      </c>
      <c r="B17" s="40">
        <v>28</v>
      </c>
      <c r="C17" s="41">
        <v>2506667</v>
      </c>
      <c r="D17" s="40"/>
      <c r="E17" s="40"/>
      <c r="F17" s="40">
        <v>28</v>
      </c>
      <c r="G17" s="40">
        <v>2506667</v>
      </c>
      <c r="H17" s="40">
        <v>0</v>
      </c>
      <c r="I17" s="40">
        <v>0</v>
      </c>
    </row>
    <row r="18" spans="1:9" ht="12.75">
      <c r="A18" s="34" t="s">
        <v>182</v>
      </c>
      <c r="B18" s="40">
        <v>12</v>
      </c>
      <c r="C18" s="41">
        <v>1096667</v>
      </c>
      <c r="D18" s="40"/>
      <c r="E18" s="40"/>
      <c r="F18" s="40">
        <v>12</v>
      </c>
      <c r="G18" s="40">
        <v>1096667</v>
      </c>
      <c r="H18" s="40">
        <v>0</v>
      </c>
      <c r="I18" s="40">
        <v>0</v>
      </c>
    </row>
    <row r="19" spans="1:9" ht="12.75">
      <c r="A19" s="28" t="s">
        <v>183</v>
      </c>
      <c r="B19" s="40">
        <v>13</v>
      </c>
      <c r="C19" s="41">
        <v>1410000</v>
      </c>
      <c r="D19" s="42"/>
      <c r="E19" s="40"/>
      <c r="F19" s="40">
        <v>13</v>
      </c>
      <c r="G19" s="40">
        <v>1410000</v>
      </c>
      <c r="H19" s="40">
        <v>0</v>
      </c>
      <c r="I19" s="40">
        <v>0</v>
      </c>
    </row>
    <row r="20" spans="1:9" ht="12.75">
      <c r="A20" s="34" t="s">
        <v>184</v>
      </c>
      <c r="B20" s="42">
        <v>26</v>
      </c>
      <c r="C20" s="41">
        <v>2820000</v>
      </c>
      <c r="D20" s="40"/>
      <c r="E20" s="40"/>
      <c r="F20" s="40">
        <v>26</v>
      </c>
      <c r="G20" s="40">
        <v>2820000</v>
      </c>
      <c r="H20" s="40">
        <v>0</v>
      </c>
      <c r="I20" s="40">
        <v>0</v>
      </c>
    </row>
    <row r="21" spans="1:9" ht="12.75">
      <c r="A21" s="34" t="s">
        <v>185</v>
      </c>
      <c r="B21" s="40">
        <v>37</v>
      </c>
      <c r="C21" s="41">
        <v>4386667</v>
      </c>
      <c r="D21" s="40"/>
      <c r="E21" s="40"/>
      <c r="F21" s="40">
        <v>37</v>
      </c>
      <c r="G21" s="40">
        <v>4386667</v>
      </c>
      <c r="H21" s="40">
        <v>0</v>
      </c>
      <c r="I21" s="40">
        <v>0</v>
      </c>
    </row>
    <row r="22" spans="1:9" ht="12.75">
      <c r="A22" s="34" t="s">
        <v>186</v>
      </c>
      <c r="B22" s="40">
        <v>30</v>
      </c>
      <c r="C22" s="41">
        <v>1331667</v>
      </c>
      <c r="D22" s="40">
        <v>-3</v>
      </c>
      <c r="E22" s="40">
        <v>-156667</v>
      </c>
      <c r="F22" s="40">
        <v>26</v>
      </c>
      <c r="G22" s="40">
        <v>1175000</v>
      </c>
      <c r="H22" s="40">
        <v>-1</v>
      </c>
      <c r="I22" s="40">
        <v>0</v>
      </c>
    </row>
    <row r="23" spans="1:9" ht="12.75">
      <c r="A23" s="34" t="s">
        <v>187</v>
      </c>
      <c r="B23" s="40">
        <v>13</v>
      </c>
      <c r="C23" s="41">
        <v>626667</v>
      </c>
      <c r="D23" s="40"/>
      <c r="E23" s="40"/>
      <c r="F23" s="40">
        <v>13</v>
      </c>
      <c r="G23" s="40">
        <v>626667</v>
      </c>
      <c r="H23" s="40">
        <v>0</v>
      </c>
      <c r="I23" s="40">
        <v>0</v>
      </c>
    </row>
    <row r="24" spans="1:9" ht="12.75">
      <c r="A24" s="34" t="s">
        <v>188</v>
      </c>
      <c r="B24" s="40">
        <v>12</v>
      </c>
      <c r="C24" s="41">
        <v>626667</v>
      </c>
      <c r="D24" s="40"/>
      <c r="E24" s="40"/>
      <c r="F24" s="40">
        <v>13</v>
      </c>
      <c r="G24" s="40">
        <v>705000</v>
      </c>
      <c r="H24" s="40">
        <v>1</v>
      </c>
      <c r="I24" s="40">
        <v>78333</v>
      </c>
    </row>
    <row r="25" spans="1:9" ht="12.75">
      <c r="A25" s="34" t="s">
        <v>189</v>
      </c>
      <c r="B25" s="40">
        <v>23</v>
      </c>
      <c r="C25" s="41">
        <v>1253333</v>
      </c>
      <c r="D25" s="40"/>
      <c r="E25" s="40"/>
      <c r="F25" s="40">
        <v>22</v>
      </c>
      <c r="G25" s="40">
        <v>1175000</v>
      </c>
      <c r="H25" s="40">
        <v>-1</v>
      </c>
      <c r="I25" s="40">
        <v>-78333</v>
      </c>
    </row>
    <row r="26" spans="1:9" ht="12.75">
      <c r="A26" s="34" t="s">
        <v>190</v>
      </c>
      <c r="B26" s="40">
        <v>34</v>
      </c>
      <c r="C26" s="41">
        <v>2036667</v>
      </c>
      <c r="D26" s="40"/>
      <c r="E26" s="40"/>
      <c r="F26" s="40">
        <v>35</v>
      </c>
      <c r="G26" s="40">
        <v>2115000</v>
      </c>
      <c r="H26" s="40">
        <v>1</v>
      </c>
      <c r="I26" s="40">
        <v>78333</v>
      </c>
    </row>
    <row r="27" spans="1:9" ht="12.75">
      <c r="A27" s="34" t="s">
        <v>191</v>
      </c>
      <c r="B27" s="40">
        <v>42</v>
      </c>
      <c r="C27" s="41">
        <v>626667</v>
      </c>
      <c r="D27" s="40"/>
      <c r="E27" s="40"/>
      <c r="F27" s="40">
        <v>52</v>
      </c>
      <c r="G27" s="40">
        <v>783333</v>
      </c>
      <c r="H27" s="40">
        <v>10</v>
      </c>
      <c r="I27" s="40">
        <v>156667</v>
      </c>
    </row>
    <row r="28" spans="1:9" ht="12.75">
      <c r="A28" s="34" t="s">
        <v>192</v>
      </c>
      <c r="B28" s="40">
        <v>44</v>
      </c>
      <c r="C28" s="41">
        <v>470000</v>
      </c>
      <c r="D28" s="40"/>
      <c r="E28" s="40"/>
      <c r="F28" s="40">
        <v>31</v>
      </c>
      <c r="G28" s="40">
        <v>313333</v>
      </c>
      <c r="H28" s="40">
        <v>-13</v>
      </c>
      <c r="I28" s="40">
        <v>-156667</v>
      </c>
    </row>
    <row r="29" spans="1:9" ht="12.75">
      <c r="A29" s="34" t="s">
        <v>193</v>
      </c>
      <c r="B29" s="40">
        <v>42</v>
      </c>
      <c r="C29" s="41">
        <v>313333</v>
      </c>
      <c r="D29" s="40"/>
      <c r="E29" s="40"/>
      <c r="F29" s="40">
        <v>63</v>
      </c>
      <c r="G29" s="40">
        <v>470000</v>
      </c>
      <c r="H29" s="40">
        <v>21</v>
      </c>
      <c r="I29" s="40">
        <v>156667</v>
      </c>
    </row>
    <row r="30" spans="1:9" ht="12.75">
      <c r="A30" s="34" t="s">
        <v>194</v>
      </c>
      <c r="B30" s="40">
        <v>43</v>
      </c>
      <c r="C30" s="41">
        <v>235000</v>
      </c>
      <c r="D30" s="40"/>
      <c r="E30" s="40"/>
      <c r="F30" s="40">
        <v>43</v>
      </c>
      <c r="G30" s="40">
        <v>235000</v>
      </c>
      <c r="H30" s="40">
        <v>0</v>
      </c>
      <c r="I30" s="40">
        <v>0</v>
      </c>
    </row>
    <row r="31" spans="1:9" ht="12.75">
      <c r="A31" s="43" t="s">
        <v>195</v>
      </c>
      <c r="B31" s="40">
        <v>5</v>
      </c>
      <c r="C31" s="41">
        <v>522667</v>
      </c>
      <c r="D31" s="40"/>
      <c r="E31" s="40"/>
      <c r="F31" s="40">
        <v>5</v>
      </c>
      <c r="G31" s="40">
        <v>522667</v>
      </c>
      <c r="H31" s="40">
        <v>0</v>
      </c>
      <c r="I31" s="40">
        <v>0</v>
      </c>
    </row>
    <row r="32" spans="1:9" ht="12.75">
      <c r="A32" s="43" t="s">
        <v>196</v>
      </c>
      <c r="B32" s="40">
        <v>5</v>
      </c>
      <c r="C32" s="41">
        <v>261333</v>
      </c>
      <c r="D32" s="40"/>
      <c r="E32" s="40"/>
      <c r="F32" s="40">
        <v>5</v>
      </c>
      <c r="G32" s="40">
        <v>261333</v>
      </c>
      <c r="H32" s="40">
        <v>0</v>
      </c>
      <c r="I32" s="40">
        <v>0</v>
      </c>
    </row>
    <row r="33" spans="1:9" ht="12.75">
      <c r="A33" s="43" t="s">
        <v>197</v>
      </c>
      <c r="B33" s="40">
        <v>26</v>
      </c>
      <c r="C33" s="41">
        <v>554666</v>
      </c>
      <c r="D33" s="40">
        <v>5</v>
      </c>
      <c r="E33" s="40">
        <v>106667</v>
      </c>
      <c r="F33" s="40">
        <v>26</v>
      </c>
      <c r="G33" s="40">
        <v>554666</v>
      </c>
      <c r="H33" s="40">
        <v>-5</v>
      </c>
      <c r="I33" s="40">
        <v>-106667</v>
      </c>
    </row>
    <row r="34" spans="1:9" ht="12.75">
      <c r="A34" s="43" t="s">
        <v>198</v>
      </c>
      <c r="B34" s="40">
        <v>106</v>
      </c>
      <c r="C34" s="41">
        <v>2261334</v>
      </c>
      <c r="D34" s="40"/>
      <c r="E34" s="40"/>
      <c r="F34" s="40">
        <v>106</v>
      </c>
      <c r="G34" s="40">
        <v>2261334</v>
      </c>
      <c r="H34" s="40"/>
      <c r="I34" s="40"/>
    </row>
    <row r="35" spans="1:9" ht="12.75">
      <c r="A35" s="43" t="s">
        <v>199</v>
      </c>
      <c r="B35" s="40">
        <v>26</v>
      </c>
      <c r="C35" s="41">
        <v>277333</v>
      </c>
      <c r="D35" s="40"/>
      <c r="E35" s="40"/>
      <c r="F35" s="40">
        <v>33</v>
      </c>
      <c r="G35" s="40">
        <v>352000</v>
      </c>
      <c r="H35" s="40">
        <v>7</v>
      </c>
      <c r="I35" s="40">
        <v>74667</v>
      </c>
    </row>
    <row r="36" spans="1:9" ht="12.75">
      <c r="A36" s="44" t="s">
        <v>200</v>
      </c>
      <c r="B36" s="45">
        <v>104</v>
      </c>
      <c r="C36" s="46">
        <v>1109334</v>
      </c>
      <c r="D36" s="45"/>
      <c r="E36" s="45"/>
      <c r="F36" s="45">
        <v>99</v>
      </c>
      <c r="G36" s="45">
        <v>1056000</v>
      </c>
      <c r="H36" s="45">
        <v>-5</v>
      </c>
      <c r="I36" s="45">
        <v>-53334</v>
      </c>
    </row>
    <row r="37" spans="1:9" ht="12.75">
      <c r="A37" s="47" t="s">
        <v>201</v>
      </c>
      <c r="B37" s="48"/>
      <c r="C37" s="49">
        <f>SUM(C8:C36)</f>
        <v>82371994</v>
      </c>
      <c r="D37" s="49"/>
      <c r="E37" s="49">
        <f>SUM(E8:E36)</f>
        <v>166174</v>
      </c>
      <c r="F37" s="49"/>
      <c r="G37" s="49">
        <f>SUM(G8:G36)</f>
        <v>85889233</v>
      </c>
      <c r="H37" s="49"/>
      <c r="I37" s="49">
        <f>SUM(I8:I36)</f>
        <v>3351065</v>
      </c>
    </row>
    <row r="38" spans="1:9" ht="12.75">
      <c r="A38" s="50"/>
      <c r="B38" s="51"/>
      <c r="C38" s="52"/>
      <c r="D38" s="52"/>
      <c r="E38" s="52"/>
      <c r="F38" s="52"/>
      <c r="G38" s="52"/>
      <c r="H38" s="104" t="s">
        <v>162</v>
      </c>
      <c r="I38" s="104"/>
    </row>
    <row r="39" spans="1:9" ht="12.75">
      <c r="A39" s="108" t="s">
        <v>202</v>
      </c>
      <c r="B39" s="106" t="s">
        <v>165</v>
      </c>
      <c r="C39" s="106"/>
      <c r="D39" s="107" t="s">
        <v>166</v>
      </c>
      <c r="E39" s="107"/>
      <c r="F39" s="107" t="s">
        <v>167</v>
      </c>
      <c r="G39" s="107"/>
      <c r="H39" s="107" t="s">
        <v>168</v>
      </c>
      <c r="I39" s="107"/>
    </row>
    <row r="40" spans="1:9" ht="12.75">
      <c r="A40" s="109"/>
      <c r="B40" s="38" t="s">
        <v>169</v>
      </c>
      <c r="C40" s="36" t="s">
        <v>170</v>
      </c>
      <c r="D40" s="38" t="s">
        <v>169</v>
      </c>
      <c r="E40" s="38" t="s">
        <v>170</v>
      </c>
      <c r="F40" s="38" t="s">
        <v>169</v>
      </c>
      <c r="G40" s="38" t="s">
        <v>170</v>
      </c>
      <c r="H40" s="38" t="s">
        <v>169</v>
      </c>
      <c r="I40" s="38" t="s">
        <v>170</v>
      </c>
    </row>
    <row r="41" spans="1:9" ht="12.75">
      <c r="A41" s="34" t="s">
        <v>203</v>
      </c>
      <c r="B41" s="53">
        <v>15</v>
      </c>
      <c r="C41" s="54">
        <v>1020000</v>
      </c>
      <c r="D41" s="54"/>
      <c r="E41" s="54"/>
      <c r="F41" s="54">
        <v>14</v>
      </c>
      <c r="G41" s="54">
        <v>952000</v>
      </c>
      <c r="H41" s="54">
        <v>-1</v>
      </c>
      <c r="I41" s="54">
        <v>-68000</v>
      </c>
    </row>
    <row r="42" spans="1:9" ht="12.75">
      <c r="A42" s="34" t="s">
        <v>204</v>
      </c>
      <c r="B42" s="53">
        <v>57</v>
      </c>
      <c r="C42" s="54">
        <v>3876000</v>
      </c>
      <c r="D42" s="54"/>
      <c r="E42" s="54"/>
      <c r="F42" s="54">
        <v>60</v>
      </c>
      <c r="G42" s="54">
        <v>4080000</v>
      </c>
      <c r="H42" s="54">
        <v>3</v>
      </c>
      <c r="I42" s="54">
        <v>204000</v>
      </c>
    </row>
    <row r="43" spans="1:9" ht="12.75">
      <c r="A43" s="34" t="s">
        <v>205</v>
      </c>
      <c r="B43" s="53">
        <v>61</v>
      </c>
      <c r="C43" s="54">
        <v>732000</v>
      </c>
      <c r="D43" s="54"/>
      <c r="E43" s="54"/>
      <c r="F43" s="54">
        <v>64</v>
      </c>
      <c r="G43" s="54">
        <v>768000</v>
      </c>
      <c r="H43" s="54">
        <v>3</v>
      </c>
      <c r="I43" s="54">
        <v>36000</v>
      </c>
    </row>
    <row r="44" spans="1:9" ht="12.75">
      <c r="A44" s="44" t="s">
        <v>206</v>
      </c>
      <c r="B44" s="53">
        <v>2</v>
      </c>
      <c r="C44" s="54">
        <v>8400</v>
      </c>
      <c r="D44" s="54"/>
      <c r="E44" s="54"/>
      <c r="F44" s="54">
        <v>2</v>
      </c>
      <c r="G44" s="54">
        <v>8400</v>
      </c>
      <c r="H44" s="54"/>
      <c r="I44" s="54"/>
    </row>
    <row r="45" spans="1:9" ht="12.75">
      <c r="A45" s="44" t="s">
        <v>207</v>
      </c>
      <c r="B45" s="53">
        <v>13</v>
      </c>
      <c r="C45" s="54">
        <v>54600</v>
      </c>
      <c r="D45" s="54"/>
      <c r="E45" s="54"/>
      <c r="F45" s="54">
        <v>13</v>
      </c>
      <c r="G45" s="54">
        <v>54600</v>
      </c>
      <c r="H45" s="54"/>
      <c r="I45" s="54"/>
    </row>
    <row r="46" spans="1:9" ht="12.75">
      <c r="A46" s="44" t="s">
        <v>208</v>
      </c>
      <c r="B46" s="53">
        <v>2</v>
      </c>
      <c r="C46" s="54">
        <v>4200</v>
      </c>
      <c r="D46" s="54"/>
      <c r="E46" s="54"/>
      <c r="F46" s="54">
        <v>3</v>
      </c>
      <c r="G46" s="54">
        <v>6300</v>
      </c>
      <c r="H46" s="54">
        <v>1</v>
      </c>
      <c r="I46" s="54">
        <v>2100</v>
      </c>
    </row>
    <row r="47" spans="1:9" ht="12.75">
      <c r="A47" s="44" t="s">
        <v>207</v>
      </c>
      <c r="B47" s="53">
        <v>13</v>
      </c>
      <c r="C47" s="54">
        <v>27300</v>
      </c>
      <c r="D47" s="54"/>
      <c r="E47" s="54"/>
      <c r="F47" s="54">
        <v>13</v>
      </c>
      <c r="G47" s="54">
        <v>27300</v>
      </c>
      <c r="H47" s="54"/>
      <c r="I47" s="54"/>
    </row>
    <row r="48" spans="1:9" ht="12.75">
      <c r="A48" s="34" t="s">
        <v>209</v>
      </c>
      <c r="B48" s="34">
        <v>8</v>
      </c>
      <c r="C48" s="55">
        <v>208000</v>
      </c>
      <c r="D48" s="34"/>
      <c r="E48" s="34"/>
      <c r="F48" s="34">
        <v>8</v>
      </c>
      <c r="G48" s="34">
        <v>208000</v>
      </c>
      <c r="H48" s="34"/>
      <c r="I48" s="34"/>
    </row>
    <row r="49" spans="1:9" ht="12.75">
      <c r="A49" s="43" t="s">
        <v>210</v>
      </c>
      <c r="B49" s="34">
        <v>116</v>
      </c>
      <c r="C49" s="55">
        <v>135333</v>
      </c>
      <c r="D49" s="34"/>
      <c r="E49" s="34"/>
      <c r="F49" s="34">
        <v>116</v>
      </c>
      <c r="G49" s="34">
        <v>135333</v>
      </c>
      <c r="H49" s="34"/>
      <c r="I49" s="34"/>
    </row>
    <row r="50" spans="1:9" ht="12.75">
      <c r="A50" s="43" t="s">
        <v>211</v>
      </c>
      <c r="B50" s="34">
        <v>112</v>
      </c>
      <c r="C50" s="55">
        <v>65333</v>
      </c>
      <c r="D50" s="34">
        <v>-3</v>
      </c>
      <c r="E50" s="34">
        <v>-1750</v>
      </c>
      <c r="F50" s="34">
        <v>109</v>
      </c>
      <c r="G50" s="34">
        <v>63583</v>
      </c>
      <c r="H50" s="34"/>
      <c r="I50" s="34"/>
    </row>
    <row r="51" spans="1:9" ht="12.75">
      <c r="A51" s="43" t="s">
        <v>212</v>
      </c>
      <c r="B51" s="34">
        <v>8</v>
      </c>
      <c r="C51" s="55">
        <v>13120</v>
      </c>
      <c r="D51" s="34"/>
      <c r="E51" s="34"/>
      <c r="F51" s="34">
        <v>8</v>
      </c>
      <c r="G51" s="34">
        <v>13120</v>
      </c>
      <c r="H51" s="34"/>
      <c r="I51" s="34"/>
    </row>
    <row r="52" spans="1:9" ht="12.75">
      <c r="A52" s="47" t="s">
        <v>29</v>
      </c>
      <c r="B52" s="47"/>
      <c r="C52" s="49">
        <f>SUM(C41:C51)</f>
        <v>6144286</v>
      </c>
      <c r="D52" s="49"/>
      <c r="E52" s="49">
        <f>SUM(E41:E51)</f>
        <v>-1750</v>
      </c>
      <c r="F52" s="49"/>
      <c r="G52" s="49">
        <f>SUM(G41:G51)</f>
        <v>6316636</v>
      </c>
      <c r="H52" s="49"/>
      <c r="I52" s="49">
        <f>SUM(I41:I51)</f>
        <v>174100</v>
      </c>
    </row>
    <row r="53" spans="3:9" ht="12.75">
      <c r="C53" s="42"/>
      <c r="E53" s="42"/>
      <c r="F53" s="28"/>
      <c r="G53" s="42"/>
      <c r="H53" s="42"/>
      <c r="I53" s="42"/>
    </row>
    <row r="54" spans="5:9" ht="12.75">
      <c r="E54" s="28"/>
      <c r="F54" s="28"/>
      <c r="G54" s="28"/>
      <c r="H54" s="28"/>
      <c r="I54" s="28"/>
    </row>
    <row r="55" spans="1:9" ht="12.75">
      <c r="A55" s="28"/>
      <c r="B55" s="28"/>
      <c r="C55" s="42"/>
      <c r="D55" s="42"/>
      <c r="E55" s="42"/>
      <c r="F55" s="42"/>
      <c r="G55" s="42"/>
      <c r="H55" s="42"/>
      <c r="I55" s="42"/>
    </row>
    <row r="56" spans="1:9" ht="12.75">
      <c r="A56" s="28"/>
      <c r="B56" s="28"/>
      <c r="C56" s="42"/>
      <c r="D56" s="42"/>
      <c r="E56" s="42"/>
      <c r="F56" s="42"/>
      <c r="G56" s="42"/>
      <c r="H56" s="42"/>
      <c r="I56" s="42"/>
    </row>
    <row r="57" spans="1:9" ht="12.75">
      <c r="A57" s="28"/>
      <c r="B57" s="28"/>
      <c r="C57" s="42"/>
      <c r="D57" s="42"/>
      <c r="E57" s="42"/>
      <c r="F57" s="42"/>
      <c r="G57" s="42"/>
      <c r="H57" s="42"/>
      <c r="I57" s="42"/>
    </row>
    <row r="58" spans="1:9" ht="12.75">
      <c r="A58" s="28"/>
      <c r="B58" s="28"/>
      <c r="C58" s="42"/>
      <c r="D58" s="42"/>
      <c r="E58" s="42"/>
      <c r="F58" s="42"/>
      <c r="G58" s="42"/>
      <c r="H58" s="42"/>
      <c r="I58" s="42"/>
    </row>
    <row r="59" spans="1:9" ht="12.75">
      <c r="A59" s="28"/>
      <c r="B59" s="28"/>
      <c r="C59" s="42"/>
      <c r="D59" s="42"/>
      <c r="E59" s="42"/>
      <c r="F59" s="42"/>
      <c r="G59" s="56"/>
      <c r="H59" s="42"/>
      <c r="I59" s="56"/>
    </row>
    <row r="60" spans="1:9" ht="12.75">
      <c r="A60" s="28"/>
      <c r="B60" s="28"/>
      <c r="C60" s="28"/>
      <c r="D60" s="28"/>
      <c r="E60" s="42"/>
      <c r="F60" s="42"/>
      <c r="G60" s="28"/>
      <c r="H60" s="28"/>
      <c r="I60" s="28"/>
    </row>
    <row r="61" spans="1:9" ht="12.75">
      <c r="A61" s="28"/>
      <c r="B61" s="28"/>
      <c r="C61" s="28"/>
      <c r="D61" s="28"/>
      <c r="E61" s="28"/>
      <c r="F61" s="28"/>
      <c r="G61" s="28"/>
      <c r="H61" s="28"/>
      <c r="I61" s="28"/>
    </row>
  </sheetData>
  <sheetProtection selectLockedCells="1" selectUnlockedCells="1"/>
  <mergeCells count="14">
    <mergeCell ref="A39:A40"/>
    <mergeCell ref="H38:I38"/>
    <mergeCell ref="B39:C39"/>
    <mergeCell ref="D39:E39"/>
    <mergeCell ref="F39:G39"/>
    <mergeCell ref="H39:I39"/>
    <mergeCell ref="H1:I1"/>
    <mergeCell ref="F2:I2"/>
    <mergeCell ref="A3:I3"/>
    <mergeCell ref="A5:A6"/>
    <mergeCell ref="B5:C5"/>
    <mergeCell ref="D5:E5"/>
    <mergeCell ref="F5:G5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8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H2" sqref="H2:N2"/>
    </sheetView>
  </sheetViews>
  <sheetFormatPr defaultColWidth="9.00390625" defaultRowHeight="12.75"/>
  <cols>
    <col min="1" max="1" width="21.25390625" style="0" customWidth="1"/>
    <col min="2" max="7" width="10.75390625" style="0" customWidth="1"/>
    <col min="8" max="8" width="22.375" style="0" customWidth="1"/>
    <col min="9" max="14" width="10.75390625" style="0" customWidth="1"/>
  </cols>
  <sheetData>
    <row r="1" spans="6:14" ht="16.5" customHeight="1">
      <c r="F1" s="112" t="s">
        <v>309</v>
      </c>
      <c r="G1" s="112"/>
      <c r="L1" s="112" t="s">
        <v>309</v>
      </c>
      <c r="M1" s="112"/>
      <c r="N1" s="112"/>
    </row>
    <row r="2" spans="1:14" ht="19.5" customHeight="1">
      <c r="A2" s="116" t="s">
        <v>310</v>
      </c>
      <c r="B2" s="96"/>
      <c r="C2" s="96"/>
      <c r="D2" s="96"/>
      <c r="E2" s="96"/>
      <c r="F2" s="96"/>
      <c r="G2" s="96"/>
      <c r="H2" s="116" t="s">
        <v>310</v>
      </c>
      <c r="I2" s="96"/>
      <c r="J2" s="96"/>
      <c r="K2" s="96"/>
      <c r="L2" s="96"/>
      <c r="M2" s="96"/>
      <c r="N2" s="96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113" t="s">
        <v>296</v>
      </c>
      <c r="B4" s="113"/>
      <c r="C4" s="113"/>
      <c r="D4" s="113"/>
      <c r="E4" s="113"/>
      <c r="F4" s="113"/>
      <c r="G4" s="113"/>
      <c r="H4" s="113" t="s">
        <v>297</v>
      </c>
      <c r="I4" s="113"/>
      <c r="J4" s="113"/>
      <c r="K4" s="113"/>
      <c r="L4" s="113"/>
      <c r="M4" s="113"/>
      <c r="N4" s="113"/>
    </row>
    <row r="5" spans="1:11" ht="16.5" customHeight="1">
      <c r="A5" s="57"/>
      <c r="B5" s="57"/>
      <c r="C5" s="57"/>
      <c r="H5" s="57"/>
      <c r="I5" s="57"/>
      <c r="J5" s="57"/>
      <c r="K5" s="57"/>
    </row>
    <row r="6" spans="7:14" ht="16.5" customHeight="1">
      <c r="G6" s="1" t="s">
        <v>2</v>
      </c>
      <c r="L6" s="110" t="s">
        <v>2</v>
      </c>
      <c r="M6" s="110"/>
      <c r="N6" s="110"/>
    </row>
    <row r="7" spans="1:14" ht="19.5" customHeight="1">
      <c r="A7" s="58" t="s">
        <v>213</v>
      </c>
      <c r="B7" s="59" t="s">
        <v>214</v>
      </c>
      <c r="C7" s="59" t="s">
        <v>215</v>
      </c>
      <c r="D7" s="59" t="s">
        <v>216</v>
      </c>
      <c r="E7" s="59" t="s">
        <v>217</v>
      </c>
      <c r="F7" s="59" t="s">
        <v>218</v>
      </c>
      <c r="G7" s="20" t="s">
        <v>29</v>
      </c>
      <c r="H7" s="58" t="s">
        <v>219</v>
      </c>
      <c r="I7" s="59" t="s">
        <v>214</v>
      </c>
      <c r="J7" s="59" t="s">
        <v>215</v>
      </c>
      <c r="K7" s="59" t="s">
        <v>216</v>
      </c>
      <c r="L7" s="59" t="s">
        <v>217</v>
      </c>
      <c r="M7" s="59" t="s">
        <v>218</v>
      </c>
      <c r="N7" s="20" t="s">
        <v>29</v>
      </c>
    </row>
    <row r="8" spans="1:14" ht="19.5" customHeight="1">
      <c r="A8" s="60" t="s">
        <v>220</v>
      </c>
      <c r="B8" s="12">
        <v>40069</v>
      </c>
      <c r="C8" s="12">
        <v>41359</v>
      </c>
      <c r="D8" s="12">
        <v>10265</v>
      </c>
      <c r="E8" s="12">
        <v>53439</v>
      </c>
      <c r="F8" s="12">
        <v>12022</v>
      </c>
      <c r="G8" s="14">
        <f aca="true" t="shared" si="0" ref="G8:G18">SUM(B8:F8)</f>
        <v>157154</v>
      </c>
      <c r="H8" s="60" t="s">
        <v>221</v>
      </c>
      <c r="I8" s="12">
        <v>108351</v>
      </c>
      <c r="J8" s="12">
        <v>334</v>
      </c>
      <c r="K8" s="12">
        <v>1487</v>
      </c>
      <c r="L8" s="12">
        <v>19720</v>
      </c>
      <c r="M8" s="12">
        <v>8080</v>
      </c>
      <c r="N8" s="14">
        <f aca="true" t="shared" si="1" ref="N8:N17">SUM(I8:M8)</f>
        <v>137972</v>
      </c>
    </row>
    <row r="9" spans="1:14" ht="19.5" customHeight="1">
      <c r="A9" s="60" t="s">
        <v>222</v>
      </c>
      <c r="B9" s="12">
        <v>9814</v>
      </c>
      <c r="C9" s="12">
        <v>10320</v>
      </c>
      <c r="D9" s="12">
        <v>2663</v>
      </c>
      <c r="E9" s="12">
        <v>13770</v>
      </c>
      <c r="F9" s="12">
        <v>2876</v>
      </c>
      <c r="G9" s="14">
        <f t="shared" si="0"/>
        <v>39443</v>
      </c>
      <c r="H9" s="60" t="s">
        <v>223</v>
      </c>
      <c r="I9" s="12">
        <v>38829</v>
      </c>
      <c r="J9" s="12">
        <v>64114</v>
      </c>
      <c r="K9" s="12">
        <v>7498</v>
      </c>
      <c r="L9" s="12">
        <v>18742</v>
      </c>
      <c r="M9" s="12">
        <v>447</v>
      </c>
      <c r="N9" s="14">
        <f t="shared" si="1"/>
        <v>129630</v>
      </c>
    </row>
    <row r="10" spans="1:14" ht="19.5" customHeight="1">
      <c r="A10" s="60" t="s">
        <v>224</v>
      </c>
      <c r="B10" s="12">
        <v>98553</v>
      </c>
      <c r="C10" s="12">
        <v>11569</v>
      </c>
      <c r="D10" s="12">
        <v>6469</v>
      </c>
      <c r="E10" s="12">
        <v>33742</v>
      </c>
      <c r="F10" s="12">
        <v>12982</v>
      </c>
      <c r="G10" s="14">
        <f t="shared" si="0"/>
        <v>163315</v>
      </c>
      <c r="H10" s="60" t="s">
        <v>225</v>
      </c>
      <c r="I10" s="12">
        <v>16060</v>
      </c>
      <c r="J10" s="12"/>
      <c r="K10" s="12">
        <v>1871</v>
      </c>
      <c r="L10" s="12">
        <v>27884</v>
      </c>
      <c r="M10" s="12">
        <v>4971</v>
      </c>
      <c r="N10" s="14">
        <f t="shared" si="1"/>
        <v>50786</v>
      </c>
    </row>
    <row r="11" spans="1:14" ht="19.5" customHeight="1">
      <c r="A11" s="60" t="s">
        <v>226</v>
      </c>
      <c r="B11" s="12"/>
      <c r="C11" s="12"/>
      <c r="D11" s="12"/>
      <c r="E11" s="12"/>
      <c r="F11" s="12"/>
      <c r="G11" s="14">
        <f t="shared" si="0"/>
        <v>0</v>
      </c>
      <c r="H11" s="60" t="s">
        <v>295</v>
      </c>
      <c r="I11" s="12">
        <v>46956</v>
      </c>
      <c r="J11" s="12"/>
      <c r="K11" s="12">
        <v>9002</v>
      </c>
      <c r="L11" s="12">
        <v>34605</v>
      </c>
      <c r="M11" s="12">
        <v>14564</v>
      </c>
      <c r="N11" s="14">
        <f t="shared" si="1"/>
        <v>105127</v>
      </c>
    </row>
    <row r="12" spans="1:14" ht="19.5" customHeight="1">
      <c r="A12" s="60" t="s">
        <v>227</v>
      </c>
      <c r="B12" s="12"/>
      <c r="C12" s="12"/>
      <c r="D12" s="12"/>
      <c r="E12" s="12"/>
      <c r="F12" s="12"/>
      <c r="G12" s="14">
        <f t="shared" si="0"/>
        <v>0</v>
      </c>
      <c r="H12" s="60" t="s">
        <v>228</v>
      </c>
      <c r="I12" s="12"/>
      <c r="J12" s="12"/>
      <c r="K12" s="12"/>
      <c r="L12" s="12"/>
      <c r="M12" s="12"/>
      <c r="N12" s="14">
        <f t="shared" si="1"/>
        <v>0</v>
      </c>
    </row>
    <row r="13" spans="1:14" ht="19.5" customHeight="1">
      <c r="A13" s="60" t="s">
        <v>229</v>
      </c>
      <c r="B13" s="12">
        <v>4269</v>
      </c>
      <c r="C13" s="12"/>
      <c r="D13" s="12"/>
      <c r="E13" s="12"/>
      <c r="F13" s="12"/>
      <c r="G13" s="14">
        <f t="shared" si="0"/>
        <v>4269</v>
      </c>
      <c r="H13" s="60" t="s">
        <v>230</v>
      </c>
      <c r="I13" s="12"/>
      <c r="J13" s="12"/>
      <c r="K13" s="12"/>
      <c r="L13" s="12"/>
      <c r="M13" s="12"/>
      <c r="N13" s="14">
        <f t="shared" si="1"/>
        <v>0</v>
      </c>
    </row>
    <row r="14" spans="1:14" ht="19.5" customHeight="1">
      <c r="A14" s="60" t="s">
        <v>231</v>
      </c>
      <c r="B14" s="12">
        <v>2267</v>
      </c>
      <c r="C14" s="12"/>
      <c r="D14" s="12"/>
      <c r="E14" s="12"/>
      <c r="F14" s="12"/>
      <c r="G14" s="14">
        <f t="shared" si="0"/>
        <v>2267</v>
      </c>
      <c r="H14" s="60" t="s">
        <v>294</v>
      </c>
      <c r="I14" s="12">
        <v>210000</v>
      </c>
      <c r="J14" s="12"/>
      <c r="K14" s="12"/>
      <c r="L14" s="12"/>
      <c r="M14" s="12"/>
      <c r="N14" s="14">
        <f t="shared" si="1"/>
        <v>210000</v>
      </c>
    </row>
    <row r="15" spans="1:14" ht="19.5" customHeight="1">
      <c r="A15" s="60" t="s">
        <v>232</v>
      </c>
      <c r="B15" s="12">
        <v>8566</v>
      </c>
      <c r="C15" s="12"/>
      <c r="D15" s="12"/>
      <c r="E15" s="12"/>
      <c r="F15" s="12"/>
      <c r="G15" s="14">
        <f t="shared" si="0"/>
        <v>8566</v>
      </c>
      <c r="H15" s="60"/>
      <c r="I15" s="12"/>
      <c r="J15" s="12"/>
      <c r="K15" s="12"/>
      <c r="L15" s="12"/>
      <c r="M15" s="12"/>
      <c r="N15" s="14">
        <f t="shared" si="1"/>
        <v>0</v>
      </c>
    </row>
    <row r="16" spans="1:14" ht="19.5" customHeight="1">
      <c r="A16" s="60" t="s">
        <v>233</v>
      </c>
      <c r="B16" s="12">
        <v>160000</v>
      </c>
      <c r="C16" s="12"/>
      <c r="D16" s="12"/>
      <c r="E16" s="12"/>
      <c r="F16" s="12"/>
      <c r="G16" s="14">
        <f t="shared" si="0"/>
        <v>160000</v>
      </c>
      <c r="H16" s="60"/>
      <c r="I16" s="12"/>
      <c r="J16" s="12"/>
      <c r="K16" s="12"/>
      <c r="L16" s="12"/>
      <c r="M16" s="12"/>
      <c r="N16" s="14">
        <f t="shared" si="1"/>
        <v>0</v>
      </c>
    </row>
    <row r="17" spans="1:14" ht="19.5" customHeight="1">
      <c r="A17" s="60" t="s">
        <v>234</v>
      </c>
      <c r="B17" s="12"/>
      <c r="C17" s="12"/>
      <c r="D17" s="12"/>
      <c r="E17" s="12"/>
      <c r="F17" s="12"/>
      <c r="G17" s="14">
        <f t="shared" si="0"/>
        <v>0</v>
      </c>
      <c r="H17" s="60"/>
      <c r="I17" s="12"/>
      <c r="J17" s="12"/>
      <c r="K17" s="12"/>
      <c r="L17" s="12"/>
      <c r="M17" s="12"/>
      <c r="N17" s="14">
        <f t="shared" si="1"/>
        <v>0</v>
      </c>
    </row>
    <row r="18" spans="1:14" ht="19.5" customHeight="1">
      <c r="A18" s="61" t="s">
        <v>235</v>
      </c>
      <c r="B18" s="62">
        <f>SUM(B8:B17)</f>
        <v>323538</v>
      </c>
      <c r="C18" s="62">
        <f>SUM(C8:C17)</f>
        <v>63248</v>
      </c>
      <c r="D18" s="62">
        <f>SUM(D8:D17)</f>
        <v>19397</v>
      </c>
      <c r="E18" s="62">
        <f>SUM(E8:E17)</f>
        <v>100951</v>
      </c>
      <c r="F18" s="62">
        <f>SUM(F8:F17)</f>
        <v>27880</v>
      </c>
      <c r="G18" s="62">
        <f t="shared" si="0"/>
        <v>535014</v>
      </c>
      <c r="H18" s="61" t="s">
        <v>235</v>
      </c>
      <c r="I18" s="62">
        <f aca="true" t="shared" si="2" ref="I18:N18">SUM(I8:I17)</f>
        <v>420196</v>
      </c>
      <c r="J18" s="62">
        <f t="shared" si="2"/>
        <v>64448</v>
      </c>
      <c r="K18" s="62">
        <f t="shared" si="2"/>
        <v>19858</v>
      </c>
      <c r="L18" s="62">
        <f t="shared" si="2"/>
        <v>100951</v>
      </c>
      <c r="M18" s="62">
        <f t="shared" si="2"/>
        <v>28062</v>
      </c>
      <c r="N18" s="62">
        <f t="shared" si="2"/>
        <v>633515</v>
      </c>
    </row>
    <row r="19" spans="1:14" ht="19.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 ht="19.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9.5" customHeight="1">
      <c r="A21" s="63" t="s">
        <v>236</v>
      </c>
      <c r="B21" s="64"/>
      <c r="C21" s="64"/>
      <c r="D21" s="64"/>
      <c r="E21" s="64"/>
      <c r="F21" s="64"/>
      <c r="G21" s="65"/>
      <c r="H21" s="63" t="s">
        <v>237</v>
      </c>
      <c r="I21" s="64"/>
      <c r="J21" s="64"/>
      <c r="K21" s="64"/>
      <c r="L21" s="64"/>
      <c r="M21" s="64"/>
      <c r="N21" s="64"/>
    </row>
    <row r="22" spans="1:14" ht="19.5" customHeight="1">
      <c r="A22" s="60" t="s">
        <v>238</v>
      </c>
      <c r="B22" s="12">
        <v>56285</v>
      </c>
      <c r="C22" s="12"/>
      <c r="D22" s="12"/>
      <c r="E22" s="12"/>
      <c r="F22" s="12"/>
      <c r="G22" s="14">
        <f aca="true" t="shared" si="3" ref="G22:G28">SUM(B22:F22)</f>
        <v>56285</v>
      </c>
      <c r="H22" s="66" t="s">
        <v>239</v>
      </c>
      <c r="I22" s="12">
        <v>41967</v>
      </c>
      <c r="J22" s="12"/>
      <c r="K22" s="12"/>
      <c r="L22" s="12"/>
      <c r="M22" s="12"/>
      <c r="N22" s="14">
        <f aca="true" t="shared" si="4" ref="N22:N29">SUM(I22:M22)</f>
        <v>41967</v>
      </c>
    </row>
    <row r="23" spans="1:14" ht="19.5" customHeight="1">
      <c r="A23" s="60" t="s">
        <v>240</v>
      </c>
      <c r="B23" s="12">
        <v>11034</v>
      </c>
      <c r="C23" s="12"/>
      <c r="D23" s="12"/>
      <c r="E23" s="12"/>
      <c r="F23" s="12">
        <v>248</v>
      </c>
      <c r="G23" s="14">
        <f t="shared" si="3"/>
        <v>11282</v>
      </c>
      <c r="H23" s="60" t="s">
        <v>295</v>
      </c>
      <c r="I23" s="12">
        <v>91397</v>
      </c>
      <c r="J23" s="12"/>
      <c r="K23" s="12"/>
      <c r="L23" s="12"/>
      <c r="M23" s="12">
        <v>248</v>
      </c>
      <c r="N23" s="14">
        <f t="shared" si="4"/>
        <v>91645</v>
      </c>
    </row>
    <row r="24" spans="1:14" ht="19.5" customHeight="1">
      <c r="A24" s="60" t="s">
        <v>241</v>
      </c>
      <c r="B24" s="12"/>
      <c r="C24" s="12"/>
      <c r="D24" s="12"/>
      <c r="E24" s="12"/>
      <c r="F24" s="12"/>
      <c r="G24" s="14">
        <f t="shared" si="3"/>
        <v>0</v>
      </c>
      <c r="H24" s="60" t="s">
        <v>242</v>
      </c>
      <c r="I24" s="12">
        <v>11837</v>
      </c>
      <c r="J24" s="12"/>
      <c r="K24" s="12"/>
      <c r="L24" s="12"/>
      <c r="M24" s="12"/>
      <c r="N24" s="14">
        <f t="shared" si="4"/>
        <v>11837</v>
      </c>
    </row>
    <row r="25" spans="1:14" ht="19.5" customHeight="1">
      <c r="A25" s="60" t="s">
        <v>243</v>
      </c>
      <c r="B25" s="12">
        <v>2495</v>
      </c>
      <c r="C25" s="12"/>
      <c r="D25" s="12"/>
      <c r="E25" s="12"/>
      <c r="F25" s="12"/>
      <c r="G25" s="14">
        <f t="shared" si="3"/>
        <v>2495</v>
      </c>
      <c r="H25" s="60" t="s">
        <v>244</v>
      </c>
      <c r="I25" s="12">
        <v>26648</v>
      </c>
      <c r="J25" s="12"/>
      <c r="K25" s="12"/>
      <c r="L25" s="12"/>
      <c r="M25" s="12"/>
      <c r="N25" s="14">
        <f t="shared" si="4"/>
        <v>26648</v>
      </c>
    </row>
    <row r="26" spans="1:14" ht="19.5" customHeight="1">
      <c r="A26" s="60" t="s">
        <v>245</v>
      </c>
      <c r="B26" s="12"/>
      <c r="C26" s="12"/>
      <c r="D26" s="12"/>
      <c r="E26" s="12"/>
      <c r="F26" s="12"/>
      <c r="G26" s="14">
        <f t="shared" si="3"/>
        <v>0</v>
      </c>
      <c r="H26" s="60" t="s">
        <v>246</v>
      </c>
      <c r="I26" s="12">
        <v>4671</v>
      </c>
      <c r="J26" s="12"/>
      <c r="K26" s="12"/>
      <c r="L26" s="12"/>
      <c r="M26" s="12"/>
      <c r="N26" s="14">
        <f t="shared" si="4"/>
        <v>4671</v>
      </c>
    </row>
    <row r="27" spans="1:14" ht="19.5" customHeight="1">
      <c r="A27" s="60" t="s">
        <v>247</v>
      </c>
      <c r="B27" s="12"/>
      <c r="C27" s="12"/>
      <c r="D27" s="12"/>
      <c r="E27" s="12"/>
      <c r="F27" s="12"/>
      <c r="G27" s="14">
        <f t="shared" si="3"/>
        <v>0</v>
      </c>
      <c r="H27" s="60" t="s">
        <v>248</v>
      </c>
      <c r="I27" s="12"/>
      <c r="J27" s="12"/>
      <c r="K27" s="12"/>
      <c r="L27" s="12"/>
      <c r="M27" s="12"/>
      <c r="N27" s="14">
        <f t="shared" si="4"/>
        <v>0</v>
      </c>
    </row>
    <row r="28" spans="1:14" ht="19.5" customHeight="1">
      <c r="A28" s="60" t="s">
        <v>250</v>
      </c>
      <c r="B28" s="12">
        <v>4179</v>
      </c>
      <c r="C28" s="12"/>
      <c r="D28" s="12"/>
      <c r="E28" s="12"/>
      <c r="F28" s="12"/>
      <c r="G28" s="14">
        <f t="shared" si="3"/>
        <v>4179</v>
      </c>
      <c r="H28" s="60" t="s">
        <v>249</v>
      </c>
      <c r="I28" s="12">
        <v>256</v>
      </c>
      <c r="J28" s="12"/>
      <c r="K28" s="12"/>
      <c r="L28" s="12"/>
      <c r="M28" s="12"/>
      <c r="N28" s="14">
        <f t="shared" si="4"/>
        <v>256</v>
      </c>
    </row>
    <row r="29" spans="1:14" ht="19.5" customHeight="1">
      <c r="A29" s="60" t="s">
        <v>251</v>
      </c>
      <c r="B29" s="12">
        <v>102783</v>
      </c>
      <c r="C29" s="12"/>
      <c r="D29" s="12"/>
      <c r="E29" s="12"/>
      <c r="F29" s="12"/>
      <c r="G29" s="14">
        <f>SUM(B29:F29)</f>
        <v>102783</v>
      </c>
      <c r="H29" s="60"/>
      <c r="I29" s="12"/>
      <c r="J29" s="12"/>
      <c r="K29" s="12"/>
      <c r="L29" s="12"/>
      <c r="M29" s="12"/>
      <c r="N29" s="14">
        <f t="shared" si="4"/>
        <v>0</v>
      </c>
    </row>
    <row r="30" spans="1:14" ht="19.5" customHeight="1">
      <c r="A30" s="61" t="s">
        <v>235</v>
      </c>
      <c r="B30" s="62">
        <f>SUM(B22:B29)</f>
        <v>176776</v>
      </c>
      <c r="C30" s="62">
        <f>SUM(C22:C29)</f>
        <v>0</v>
      </c>
      <c r="D30" s="62">
        <f>SUM(D22:D29)</f>
        <v>0</v>
      </c>
      <c r="E30" s="62">
        <f>SUM(E22:E29)</f>
        <v>0</v>
      </c>
      <c r="F30" s="62">
        <f>SUM(F22:F29)</f>
        <v>248</v>
      </c>
      <c r="G30" s="62">
        <f>SUM(B30:F30)</f>
        <v>177024</v>
      </c>
      <c r="H30" s="61" t="s">
        <v>235</v>
      </c>
      <c r="I30" s="62">
        <f aca="true" t="shared" si="5" ref="I30:N30">SUM(I22:I29)</f>
        <v>176776</v>
      </c>
      <c r="J30" s="62">
        <f t="shared" si="5"/>
        <v>0</v>
      </c>
      <c r="K30" s="62">
        <f t="shared" si="5"/>
        <v>0</v>
      </c>
      <c r="L30" s="62">
        <f t="shared" si="5"/>
        <v>0</v>
      </c>
      <c r="M30" s="62">
        <f t="shared" si="5"/>
        <v>248</v>
      </c>
      <c r="N30" s="62">
        <f t="shared" si="5"/>
        <v>177024</v>
      </c>
    </row>
    <row r="31" spans="1:14" ht="19.5" customHeight="1">
      <c r="A31" s="63" t="s">
        <v>252</v>
      </c>
      <c r="B31" s="67">
        <f aca="true" t="shared" si="6" ref="B31:G31">B18+B30</f>
        <v>500314</v>
      </c>
      <c r="C31" s="67">
        <f t="shared" si="6"/>
        <v>63248</v>
      </c>
      <c r="D31" s="67">
        <f t="shared" si="6"/>
        <v>19397</v>
      </c>
      <c r="E31" s="67">
        <f t="shared" si="6"/>
        <v>100951</v>
      </c>
      <c r="F31" s="67">
        <f t="shared" si="6"/>
        <v>28128</v>
      </c>
      <c r="G31" s="67">
        <f t="shared" si="6"/>
        <v>712038</v>
      </c>
      <c r="H31" s="63" t="s">
        <v>253</v>
      </c>
      <c r="I31" s="67">
        <f aca="true" t="shared" si="7" ref="I31:N31">I18+I30</f>
        <v>596972</v>
      </c>
      <c r="J31" s="67">
        <f t="shared" si="7"/>
        <v>64448</v>
      </c>
      <c r="K31" s="67">
        <f t="shared" si="7"/>
        <v>19858</v>
      </c>
      <c r="L31" s="67">
        <f t="shared" si="7"/>
        <v>100951</v>
      </c>
      <c r="M31" s="67">
        <f t="shared" si="7"/>
        <v>28310</v>
      </c>
      <c r="N31" s="67">
        <f t="shared" si="7"/>
        <v>810539</v>
      </c>
    </row>
  </sheetData>
  <sheetProtection selectLockedCells="1" selectUnlockedCells="1"/>
  <mergeCells count="9">
    <mergeCell ref="L6:N6"/>
    <mergeCell ref="A19:G19"/>
    <mergeCell ref="H19:N19"/>
    <mergeCell ref="F1:G1"/>
    <mergeCell ref="L1:N1"/>
    <mergeCell ref="A2:G2"/>
    <mergeCell ref="H2:N2"/>
    <mergeCell ref="A4:G4"/>
    <mergeCell ref="H4:N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2" sqref="C2:G2"/>
    </sheetView>
  </sheetViews>
  <sheetFormatPr defaultColWidth="9.00390625" defaultRowHeight="12.75"/>
  <cols>
    <col min="1" max="1" width="3.625" style="0" customWidth="1"/>
    <col min="2" max="2" width="34.875" style="0" customWidth="1"/>
    <col min="3" max="4" width="10.75390625" style="0" customWidth="1"/>
    <col min="5" max="5" width="10.75390625" style="68" customWidth="1"/>
  </cols>
  <sheetData>
    <row r="1" spans="5:6" ht="12.75">
      <c r="E1" s="96" t="s">
        <v>303</v>
      </c>
      <c r="F1" s="96"/>
    </row>
    <row r="2" spans="3:7" ht="12.75">
      <c r="C2" s="117" t="s">
        <v>316</v>
      </c>
      <c r="D2" s="101"/>
      <c r="E2" s="101"/>
      <c r="F2" s="101"/>
      <c r="G2" s="101"/>
    </row>
    <row r="3" spans="3:7" ht="12.75">
      <c r="C3" s="27"/>
      <c r="D3" s="27"/>
      <c r="E3" s="27"/>
      <c r="F3" s="27"/>
      <c r="G3" s="27"/>
    </row>
    <row r="4" spans="2:6" ht="12.75" customHeight="1">
      <c r="B4" s="114" t="s">
        <v>254</v>
      </c>
      <c r="C4" s="114"/>
      <c r="D4" s="114"/>
      <c r="E4" s="114"/>
      <c r="F4" s="114"/>
    </row>
    <row r="5" spans="2:6" ht="12.75" customHeight="1">
      <c r="B5" s="115" t="s">
        <v>1</v>
      </c>
      <c r="C5" s="115"/>
      <c r="D5" s="115"/>
      <c r="E5" s="115"/>
      <c r="F5" s="115"/>
    </row>
    <row r="6" spans="2:6" ht="12.75">
      <c r="B6" s="69"/>
      <c r="C6" s="70"/>
      <c r="D6" s="71"/>
      <c r="E6" s="72"/>
      <c r="F6" s="73" t="s">
        <v>2</v>
      </c>
    </row>
    <row r="7" spans="1:6" ht="36.75" customHeight="1">
      <c r="A7" s="100" t="s">
        <v>31</v>
      </c>
      <c r="B7" s="74" t="s">
        <v>6</v>
      </c>
      <c r="C7" s="58" t="s">
        <v>255</v>
      </c>
      <c r="D7" s="58" t="s">
        <v>256</v>
      </c>
      <c r="E7" s="58" t="s">
        <v>257</v>
      </c>
      <c r="F7" s="75" t="s">
        <v>258</v>
      </c>
    </row>
    <row r="8" spans="1:6" ht="19.5" customHeight="1">
      <c r="A8" s="100"/>
      <c r="B8" s="74" t="s">
        <v>11</v>
      </c>
      <c r="C8" s="58" t="s">
        <v>12</v>
      </c>
      <c r="D8" s="58" t="s">
        <v>13</v>
      </c>
      <c r="E8" s="58" t="s">
        <v>14</v>
      </c>
      <c r="F8" s="75" t="s">
        <v>15</v>
      </c>
    </row>
    <row r="9" spans="1:6" ht="21.75" customHeight="1">
      <c r="A9" s="10" t="s">
        <v>20</v>
      </c>
      <c r="B9" s="76" t="s">
        <v>259</v>
      </c>
      <c r="C9" s="12">
        <v>300</v>
      </c>
      <c r="D9" s="12">
        <v>300</v>
      </c>
      <c r="E9" s="77">
        <v>162</v>
      </c>
      <c r="F9" s="78">
        <f aca="true" t="shared" si="0" ref="F9:F32">IF(D9&lt;&gt;0,E9/D9,"")</f>
        <v>0.54</v>
      </c>
    </row>
    <row r="10" spans="1:6" ht="21.75" customHeight="1">
      <c r="A10" s="10" t="s">
        <v>22</v>
      </c>
      <c r="B10" s="76" t="s">
        <v>260</v>
      </c>
      <c r="C10" s="12">
        <v>1550</v>
      </c>
      <c r="D10" s="12">
        <v>2010</v>
      </c>
      <c r="E10" s="77">
        <v>2223</v>
      </c>
      <c r="F10" s="78">
        <f t="shared" si="0"/>
        <v>1.1059701492537313</v>
      </c>
    </row>
    <row r="11" spans="1:6" ht="21.75" customHeight="1">
      <c r="A11" s="10" t="s">
        <v>24</v>
      </c>
      <c r="B11" s="76" t="s">
        <v>101</v>
      </c>
      <c r="C11" s="12">
        <v>150</v>
      </c>
      <c r="D11" s="12">
        <v>150</v>
      </c>
      <c r="E11" s="77">
        <v>90</v>
      </c>
      <c r="F11" s="78">
        <f t="shared" si="0"/>
        <v>0.6</v>
      </c>
    </row>
    <row r="12" spans="1:6" ht="21.75" customHeight="1">
      <c r="A12" s="10" t="s">
        <v>26</v>
      </c>
      <c r="B12" s="76" t="s">
        <v>261</v>
      </c>
      <c r="C12" s="12">
        <v>300</v>
      </c>
      <c r="D12" s="12">
        <v>900</v>
      </c>
      <c r="E12" s="77">
        <v>881</v>
      </c>
      <c r="F12" s="78">
        <f t="shared" si="0"/>
        <v>0.9788888888888889</v>
      </c>
    </row>
    <row r="13" spans="1:6" ht="21.75" customHeight="1">
      <c r="A13" s="10" t="s">
        <v>28</v>
      </c>
      <c r="B13" s="76" t="s">
        <v>262</v>
      </c>
      <c r="C13" s="12">
        <v>1100</v>
      </c>
      <c r="D13" s="12">
        <v>1100</v>
      </c>
      <c r="E13" s="77">
        <v>1231</v>
      </c>
      <c r="F13" s="78">
        <f t="shared" si="0"/>
        <v>1.1190909090909091</v>
      </c>
    </row>
    <row r="14" spans="1:6" ht="21.75" customHeight="1">
      <c r="A14" s="10" t="s">
        <v>41</v>
      </c>
      <c r="B14" s="76" t="s">
        <v>263</v>
      </c>
      <c r="C14" s="12">
        <v>350</v>
      </c>
      <c r="D14" s="12">
        <v>350</v>
      </c>
      <c r="E14" s="77">
        <v>319</v>
      </c>
      <c r="F14" s="78">
        <f t="shared" si="0"/>
        <v>0.9114285714285715</v>
      </c>
    </row>
    <row r="15" spans="1:6" ht="21.75" customHeight="1">
      <c r="A15" s="10" t="s">
        <v>43</v>
      </c>
      <c r="B15" s="76" t="s">
        <v>125</v>
      </c>
      <c r="C15" s="12">
        <v>1200</v>
      </c>
      <c r="D15" s="12">
        <v>1200</v>
      </c>
      <c r="E15" s="77">
        <v>1460</v>
      </c>
      <c r="F15" s="78">
        <f t="shared" si="0"/>
        <v>1.2166666666666666</v>
      </c>
    </row>
    <row r="16" spans="1:6" ht="21.75" customHeight="1">
      <c r="A16" s="10" t="s">
        <v>45</v>
      </c>
      <c r="B16" s="76" t="s">
        <v>264</v>
      </c>
      <c r="C16" s="12"/>
      <c r="D16" s="12"/>
      <c r="E16" s="77"/>
      <c r="F16" s="78">
        <f t="shared" si="0"/>
      </c>
    </row>
    <row r="17" spans="1:6" ht="21.75" customHeight="1">
      <c r="A17" s="10" t="s">
        <v>47</v>
      </c>
      <c r="B17" s="76" t="s">
        <v>265</v>
      </c>
      <c r="C17" s="12"/>
      <c r="D17" s="12">
        <v>197</v>
      </c>
      <c r="E17" s="77">
        <v>394</v>
      </c>
      <c r="F17" s="78">
        <f t="shared" si="0"/>
        <v>2</v>
      </c>
    </row>
    <row r="18" spans="1:6" ht="21.75" customHeight="1">
      <c r="A18" s="10" t="s">
        <v>49</v>
      </c>
      <c r="B18" s="76" t="s">
        <v>266</v>
      </c>
      <c r="C18" s="12"/>
      <c r="D18" s="12"/>
      <c r="E18" s="77"/>
      <c r="F18" s="78">
        <f t="shared" si="0"/>
      </c>
    </row>
    <row r="19" spans="1:6" ht="21.75" customHeight="1">
      <c r="A19" s="10" t="s">
        <v>51</v>
      </c>
      <c r="B19" s="76" t="s">
        <v>267</v>
      </c>
      <c r="C19" s="12">
        <v>800</v>
      </c>
      <c r="D19" s="12">
        <v>800</v>
      </c>
      <c r="E19" s="77">
        <v>461</v>
      </c>
      <c r="F19" s="78">
        <f t="shared" si="0"/>
        <v>0.57625</v>
      </c>
    </row>
    <row r="20" spans="1:6" ht="21.75" customHeight="1">
      <c r="A20" s="10" t="s">
        <v>53</v>
      </c>
      <c r="B20" s="76" t="s">
        <v>268</v>
      </c>
      <c r="C20" s="12">
        <v>50</v>
      </c>
      <c r="D20" s="12">
        <v>50</v>
      </c>
      <c r="E20" s="77"/>
      <c r="F20" s="78">
        <f t="shared" si="0"/>
        <v>0</v>
      </c>
    </row>
    <row r="21" spans="1:6" ht="21.75" customHeight="1">
      <c r="A21" s="10" t="s">
        <v>55</v>
      </c>
      <c r="B21" s="79" t="s">
        <v>269</v>
      </c>
      <c r="C21" s="17">
        <f>SUM(C9:C20)</f>
        <v>5800</v>
      </c>
      <c r="D21" s="17">
        <f>SUM(D9:D20)</f>
        <v>7057</v>
      </c>
      <c r="E21" s="80">
        <f>SUM(E9:E20)</f>
        <v>7221</v>
      </c>
      <c r="F21" s="81">
        <f t="shared" si="0"/>
        <v>1.0232393368286807</v>
      </c>
    </row>
    <row r="22" spans="1:6" ht="21.75" customHeight="1">
      <c r="A22" s="10" t="s">
        <v>57</v>
      </c>
      <c r="B22" s="76" t="s">
        <v>270</v>
      </c>
      <c r="C22" s="12">
        <v>1100</v>
      </c>
      <c r="D22" s="12">
        <v>500</v>
      </c>
      <c r="E22" s="77">
        <v>0</v>
      </c>
      <c r="F22" s="78">
        <f t="shared" si="0"/>
        <v>0</v>
      </c>
    </row>
    <row r="23" spans="1:6" ht="21.75" customHeight="1">
      <c r="A23" s="10" t="s">
        <v>59</v>
      </c>
      <c r="B23" s="76" t="s">
        <v>271</v>
      </c>
      <c r="C23" s="12"/>
      <c r="D23" s="12"/>
      <c r="E23" s="77"/>
      <c r="F23" s="78">
        <f t="shared" si="0"/>
      </c>
    </row>
    <row r="24" spans="1:6" ht="21.75" customHeight="1">
      <c r="A24" s="10" t="s">
        <v>61</v>
      </c>
      <c r="B24" s="76" t="s">
        <v>264</v>
      </c>
      <c r="C24" s="12"/>
      <c r="D24" s="12"/>
      <c r="E24" s="77"/>
      <c r="F24" s="78">
        <f t="shared" si="0"/>
      </c>
    </row>
    <row r="25" spans="1:6" ht="21.75" customHeight="1">
      <c r="A25" s="10" t="s">
        <v>63</v>
      </c>
      <c r="B25" s="76" t="s">
        <v>272</v>
      </c>
      <c r="C25" s="12"/>
      <c r="D25" s="12"/>
      <c r="E25" s="77"/>
      <c r="F25" s="78">
        <f t="shared" si="0"/>
      </c>
    </row>
    <row r="26" spans="1:6" ht="21.75" customHeight="1">
      <c r="A26" s="10" t="s">
        <v>86</v>
      </c>
      <c r="B26" s="76" t="s">
        <v>273</v>
      </c>
      <c r="C26" s="12">
        <v>100</v>
      </c>
      <c r="D26" s="12">
        <v>100</v>
      </c>
      <c r="E26" s="77">
        <v>0</v>
      </c>
      <c r="F26" s="78">
        <f t="shared" si="0"/>
        <v>0</v>
      </c>
    </row>
    <row r="27" spans="1:6" ht="21.75" customHeight="1">
      <c r="A27" s="10" t="s">
        <v>88</v>
      </c>
      <c r="B27" s="76" t="s">
        <v>141</v>
      </c>
      <c r="C27" s="12">
        <v>150</v>
      </c>
      <c r="D27" s="12">
        <v>150</v>
      </c>
      <c r="E27" s="77">
        <v>153</v>
      </c>
      <c r="F27" s="78">
        <f t="shared" si="0"/>
        <v>1.02</v>
      </c>
    </row>
    <row r="28" spans="1:6" ht="21.75" customHeight="1">
      <c r="A28" s="10" t="s">
        <v>91</v>
      </c>
      <c r="B28" s="76" t="s">
        <v>276</v>
      </c>
      <c r="C28" s="12">
        <v>50</v>
      </c>
      <c r="D28" s="12">
        <v>50</v>
      </c>
      <c r="E28" s="77"/>
      <c r="F28" s="78">
        <f t="shared" si="0"/>
        <v>0</v>
      </c>
    </row>
    <row r="29" spans="1:6" ht="21.75" customHeight="1">
      <c r="A29" s="10" t="s">
        <v>274</v>
      </c>
      <c r="B29" s="79" t="s">
        <v>278</v>
      </c>
      <c r="C29" s="17">
        <f>SUM(C22:C28)</f>
        <v>1400</v>
      </c>
      <c r="D29" s="17">
        <f>SUM(D22:D28)</f>
        <v>800</v>
      </c>
      <c r="E29" s="80">
        <f>SUM(E22:E28)</f>
        <v>153</v>
      </c>
      <c r="F29" s="81">
        <f t="shared" si="0"/>
        <v>0.19125</v>
      </c>
    </row>
    <row r="30" spans="1:6" ht="21.75" customHeight="1">
      <c r="A30" s="10" t="s">
        <v>275</v>
      </c>
      <c r="B30" s="76" t="s">
        <v>279</v>
      </c>
      <c r="C30" s="82">
        <v>950</v>
      </c>
      <c r="D30" s="82">
        <v>950</v>
      </c>
      <c r="E30" s="83">
        <v>750</v>
      </c>
      <c r="F30" s="78">
        <f t="shared" si="0"/>
        <v>0.7894736842105263</v>
      </c>
    </row>
    <row r="31" spans="1:6" ht="21.75" customHeight="1">
      <c r="A31" s="10" t="s">
        <v>300</v>
      </c>
      <c r="B31" s="76" t="s">
        <v>280</v>
      </c>
      <c r="C31" s="82">
        <v>300</v>
      </c>
      <c r="D31" s="82">
        <v>300</v>
      </c>
      <c r="E31" s="83">
        <v>342</v>
      </c>
      <c r="F31" s="78">
        <f t="shared" si="0"/>
        <v>1.14</v>
      </c>
    </row>
    <row r="32" spans="1:6" ht="21.75" customHeight="1">
      <c r="A32" s="10" t="s">
        <v>277</v>
      </c>
      <c r="B32" s="79" t="s">
        <v>235</v>
      </c>
      <c r="C32" s="17">
        <f>C21+C29+C30+C31</f>
        <v>8450</v>
      </c>
      <c r="D32" s="17">
        <f>D21+D29+D30+D31</f>
        <v>9107</v>
      </c>
      <c r="E32" s="17">
        <f>E21+E29+E30+E31</f>
        <v>8466</v>
      </c>
      <c r="F32" s="93">
        <f t="shared" si="0"/>
        <v>0.9296145821895245</v>
      </c>
    </row>
  </sheetData>
  <sheetProtection selectLockedCells="1" selectUnlockedCells="1"/>
  <mergeCells count="5">
    <mergeCell ref="A7:A8"/>
    <mergeCell ref="E1:F1"/>
    <mergeCell ref="C2:G2"/>
    <mergeCell ref="B4:F4"/>
    <mergeCell ref="B5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7.125" style="0" customWidth="1"/>
    <col min="4" max="4" width="18.00390625" style="0" customWidth="1"/>
    <col min="5" max="5" width="14.25390625" style="0" customWidth="1"/>
  </cols>
  <sheetData>
    <row r="1" spans="1:5" ht="12.75">
      <c r="A1" s="94" t="s">
        <v>302</v>
      </c>
      <c r="B1" s="94"/>
      <c r="C1" s="94"/>
      <c r="D1" s="94"/>
      <c r="E1" s="94"/>
    </row>
    <row r="2" spans="1:5" ht="12.75">
      <c r="A2" s="116" t="s">
        <v>317</v>
      </c>
      <c r="B2" s="96"/>
      <c r="C2" s="96"/>
      <c r="D2" s="96"/>
      <c r="E2" s="96"/>
    </row>
    <row r="3" spans="1:5" ht="12.75">
      <c r="A3" s="88"/>
      <c r="B3" s="88"/>
      <c r="C3" s="88"/>
      <c r="D3" s="88"/>
      <c r="E3" s="88"/>
    </row>
    <row r="4" spans="2:5" ht="32.25" customHeight="1">
      <c r="B4" s="114" t="s">
        <v>299</v>
      </c>
      <c r="C4" s="114"/>
      <c r="D4" s="114"/>
      <c r="E4" s="114"/>
    </row>
    <row r="5" spans="1:5" ht="15.75" customHeight="1">
      <c r="A5" s="103" t="s">
        <v>1</v>
      </c>
      <c r="B5" s="103"/>
      <c r="C5" s="103"/>
      <c r="D5" s="103"/>
      <c r="E5" s="103"/>
    </row>
    <row r="6" spans="2:5" ht="15.75">
      <c r="B6" s="84"/>
      <c r="C6" s="84"/>
      <c r="D6" s="84"/>
      <c r="E6" s="84"/>
    </row>
    <row r="7" ht="12.75">
      <c r="E7" s="85" t="s">
        <v>281</v>
      </c>
    </row>
    <row r="8" spans="1:5" ht="51.75" customHeight="1">
      <c r="A8" s="100" t="s">
        <v>31</v>
      </c>
      <c r="B8" s="74" t="s">
        <v>6</v>
      </c>
      <c r="C8" s="86" t="s">
        <v>282</v>
      </c>
      <c r="D8" s="86" t="s">
        <v>283</v>
      </c>
      <c r="E8" s="86" t="s">
        <v>29</v>
      </c>
    </row>
    <row r="9" spans="1:5" ht="12.75">
      <c r="A9" s="100"/>
      <c r="B9" s="74" t="s">
        <v>11</v>
      </c>
      <c r="C9" s="86" t="s">
        <v>12</v>
      </c>
      <c r="D9" s="86" t="s">
        <v>13</v>
      </c>
      <c r="E9" s="86" t="s">
        <v>15</v>
      </c>
    </row>
    <row r="10" spans="1:5" ht="39.75" customHeight="1">
      <c r="A10" s="90" t="s">
        <v>20</v>
      </c>
      <c r="B10" s="87" t="s">
        <v>284</v>
      </c>
      <c r="C10" s="90">
        <v>12</v>
      </c>
      <c r="D10" s="90"/>
      <c r="E10" s="91">
        <f aca="true" t="shared" si="0" ref="E10:E20">SUM(C10:D10)</f>
        <v>12</v>
      </c>
    </row>
    <row r="11" spans="1:5" ht="39.75" customHeight="1">
      <c r="A11" s="90" t="s">
        <v>22</v>
      </c>
      <c r="B11" s="87" t="s">
        <v>285</v>
      </c>
      <c r="C11" s="90">
        <v>1</v>
      </c>
      <c r="D11" s="90"/>
      <c r="E11" s="91">
        <f t="shared" si="0"/>
        <v>1</v>
      </c>
    </row>
    <row r="12" spans="1:5" ht="39.75" customHeight="1">
      <c r="A12" s="90" t="s">
        <v>24</v>
      </c>
      <c r="B12" s="87" t="s">
        <v>286</v>
      </c>
      <c r="C12" s="90">
        <v>9</v>
      </c>
      <c r="D12" s="90">
        <v>2</v>
      </c>
      <c r="E12" s="91">
        <f t="shared" si="0"/>
        <v>11</v>
      </c>
    </row>
    <row r="13" spans="1:5" ht="39.75" customHeight="1">
      <c r="A13" s="90" t="s">
        <v>26</v>
      </c>
      <c r="B13" s="87" t="s">
        <v>287</v>
      </c>
      <c r="C13" s="90">
        <v>1</v>
      </c>
      <c r="D13" s="90"/>
      <c r="E13" s="91">
        <f t="shared" si="0"/>
        <v>1</v>
      </c>
    </row>
    <row r="14" spans="1:5" ht="39.75" customHeight="1">
      <c r="A14" s="90" t="s">
        <v>28</v>
      </c>
      <c r="B14" s="87" t="s">
        <v>288</v>
      </c>
      <c r="C14" s="90">
        <v>3</v>
      </c>
      <c r="D14" s="90">
        <v>1</v>
      </c>
      <c r="E14" s="91">
        <f t="shared" si="0"/>
        <v>4</v>
      </c>
    </row>
    <row r="15" spans="1:5" ht="39.75" customHeight="1">
      <c r="A15" s="90" t="s">
        <v>41</v>
      </c>
      <c r="B15" s="87" t="s">
        <v>298</v>
      </c>
      <c r="C15" s="90"/>
      <c r="D15" s="90">
        <v>1</v>
      </c>
      <c r="E15" s="91">
        <f t="shared" si="0"/>
        <v>1</v>
      </c>
    </row>
    <row r="16" spans="1:5" ht="39.75" customHeight="1">
      <c r="A16" s="90" t="s">
        <v>43</v>
      </c>
      <c r="B16" s="87" t="s">
        <v>289</v>
      </c>
      <c r="C16" s="90">
        <v>4</v>
      </c>
      <c r="D16" s="90">
        <v>1</v>
      </c>
      <c r="E16" s="91">
        <f t="shared" si="0"/>
        <v>5</v>
      </c>
    </row>
    <row r="17" spans="1:5" ht="39.75" customHeight="1">
      <c r="A17" s="90" t="s">
        <v>45</v>
      </c>
      <c r="B17" s="87" t="s">
        <v>290</v>
      </c>
      <c r="C17" s="90">
        <v>21</v>
      </c>
      <c r="D17" s="90">
        <v>1</v>
      </c>
      <c r="E17" s="91">
        <f t="shared" si="0"/>
        <v>22</v>
      </c>
    </row>
    <row r="18" spans="1:5" ht="39.75" customHeight="1">
      <c r="A18" s="90" t="s">
        <v>47</v>
      </c>
      <c r="B18" s="87" t="s">
        <v>216</v>
      </c>
      <c r="C18" s="90">
        <v>4</v>
      </c>
      <c r="D18" s="90">
        <v>1</v>
      </c>
      <c r="E18" s="91">
        <f t="shared" si="0"/>
        <v>5</v>
      </c>
    </row>
    <row r="19" spans="1:5" ht="39.75" customHeight="1">
      <c r="A19" s="90" t="s">
        <v>49</v>
      </c>
      <c r="B19" s="87" t="s">
        <v>291</v>
      </c>
      <c r="C19" s="90">
        <v>8</v>
      </c>
      <c r="D19" s="90"/>
      <c r="E19" s="91">
        <f t="shared" si="0"/>
        <v>8</v>
      </c>
    </row>
    <row r="20" spans="1:5" ht="39.75" customHeight="1">
      <c r="A20" s="90" t="s">
        <v>51</v>
      </c>
      <c r="B20" s="87" t="s">
        <v>292</v>
      </c>
      <c r="C20" s="90">
        <v>1</v>
      </c>
      <c r="D20" s="90">
        <v>5</v>
      </c>
      <c r="E20" s="91">
        <f t="shared" si="0"/>
        <v>6</v>
      </c>
    </row>
    <row r="21" spans="1:5" ht="39.75" customHeight="1">
      <c r="A21" s="90" t="s">
        <v>53</v>
      </c>
      <c r="B21" s="92" t="s">
        <v>235</v>
      </c>
      <c r="C21" s="20">
        <f>SUM(C10:C20)</f>
        <v>64</v>
      </c>
      <c r="D21" s="20">
        <f>SUM(D10:D20)</f>
        <v>12</v>
      </c>
      <c r="E21" s="20">
        <f>SUM(E10:E20)</f>
        <v>76</v>
      </c>
    </row>
  </sheetData>
  <sheetProtection selectLockedCells="1" selectUnlockedCells="1"/>
  <mergeCells count="5">
    <mergeCell ref="A1:E1"/>
    <mergeCell ref="A8:A9"/>
    <mergeCell ref="B4:E4"/>
    <mergeCell ref="A2:E2"/>
    <mergeCell ref="A5:E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Titzeva</cp:lastModifiedBy>
  <cp:lastPrinted>2013-04-16T10:02:46Z</cp:lastPrinted>
  <dcterms:created xsi:type="dcterms:W3CDTF">2013-04-16T06:41:36Z</dcterms:created>
  <dcterms:modified xsi:type="dcterms:W3CDTF">2013-05-06T12:53:28Z</dcterms:modified>
  <cp:category/>
  <cp:version/>
  <cp:contentType/>
  <cp:contentStatus/>
</cp:coreProperties>
</file>