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Kv.10.6" sheetId="1" r:id="rId1"/>
    <sheet name="Kv.10.7." sheetId="2" r:id="rId2"/>
    <sheet name="Kv.10.8" sheetId="3" r:id="rId3"/>
    <sheet name="Kv.10.9" sheetId="4" r:id="rId4"/>
    <sheet name="Kv.10.10" sheetId="5" r:id="rId5"/>
  </sheets>
  <definedNames/>
  <calcPr fullCalcOnLoad="1"/>
</workbook>
</file>

<file path=xl/sharedStrings.xml><?xml version="1.0" encoding="utf-8"?>
<sst xmlns="http://schemas.openxmlformats.org/spreadsheetml/2006/main" count="369" uniqueCount="253">
  <si>
    <t>2009.év</t>
  </si>
  <si>
    <t>10/6 melléklet</t>
  </si>
  <si>
    <t>szakfeladat száma</t>
  </si>
  <si>
    <t>szakfeladat megnevezése</t>
  </si>
  <si>
    <t>záró állomány</t>
  </si>
  <si>
    <t>záróból nettó fejlesztés</t>
  </si>
  <si>
    <t>átlag állománya</t>
  </si>
  <si>
    <t>Óvodai intézményi közétkeztetés</t>
  </si>
  <si>
    <t>01 étkezési ellát.száma(fő)</t>
  </si>
  <si>
    <t>02 élelm.napok száma (nap/év)</t>
  </si>
  <si>
    <t>Iskolai intézményi közétkeztetés</t>
  </si>
  <si>
    <t>Óvodai  nevelés</t>
  </si>
  <si>
    <t>01 nev igénylők létszáma (fő)</t>
  </si>
  <si>
    <t>02 férőhelyek száma ( db)</t>
  </si>
  <si>
    <t>Ált Isk.nappali rendsz.nev.okt</t>
  </si>
  <si>
    <t>01 tanulól létszáma (fő)</t>
  </si>
  <si>
    <t>02 tanulócsoportok száma (db)</t>
  </si>
  <si>
    <t>Napköziotthoni és tanulósz. fogl</t>
  </si>
  <si>
    <t>01 fogl résztvevők száma (fő)</t>
  </si>
  <si>
    <t>02 csoporok száma (csoport)</t>
  </si>
  <si>
    <t>Házi segítségnyújtás</t>
  </si>
  <si>
    <t>01 körzetek száma (db)</t>
  </si>
  <si>
    <t>02  ellátottak száma (fő)</t>
  </si>
  <si>
    <t>Szociális étkeztetés</t>
  </si>
  <si>
    <t>02 ellátottak száma (fő)</t>
  </si>
  <si>
    <t>Rendzeres szociális pénzbeni ellátások</t>
  </si>
  <si>
    <t>02 rendszeresen segélyez (fő)</t>
  </si>
  <si>
    <t>Rendszeres gyermekvédelmi pénzb.ell.</t>
  </si>
  <si>
    <t>rendszeresen segélyez (fő)</t>
  </si>
  <si>
    <t>Munkanélküli ellátások</t>
  </si>
  <si>
    <t>Eseti pénzbeli szociális ellátások</t>
  </si>
  <si>
    <t>02 eseti segélyezettek (fő)</t>
  </si>
  <si>
    <t>Eseti pénzbeli gyermekvéd.ell</t>
  </si>
  <si>
    <t>Közművelődési könyvtári tevékenység</t>
  </si>
  <si>
    <t>01 könyvtárak száma (db)</t>
  </si>
  <si>
    <t>02 beszerzett kötetek (db)</t>
  </si>
  <si>
    <t>A normatív hozzájárulások elszámolása és a mutatószámok, feladatmutatók alakulása  2009.év</t>
  </si>
  <si>
    <t>Az állami hozzájárulás jogcíme</t>
  </si>
  <si>
    <t>Költségvetési törvény alapján</t>
  </si>
  <si>
    <t>Évközi változások</t>
  </si>
  <si>
    <t>Tényleges</t>
  </si>
  <si>
    <t>Év végi eltérés(+,-)</t>
  </si>
  <si>
    <t>mutatószám</t>
  </si>
  <si>
    <t>állami hozzájárulás</t>
  </si>
  <si>
    <t>Települési önk. feladatai lakosság szám szerint</t>
  </si>
  <si>
    <t>Települési sportfeladatok</t>
  </si>
  <si>
    <t>Települési önk.közlekedési  feladatai</t>
  </si>
  <si>
    <t>Lakott külterülettel kapcs. Feladatok</t>
  </si>
  <si>
    <t>Üdülőhelyi feladatok</t>
  </si>
  <si>
    <t>Pénzbeli szociális juttatások</t>
  </si>
  <si>
    <t>Helyi közműv.és közgyüjteményi feladatok</t>
  </si>
  <si>
    <t>Szoc.alapszolg-családsegítés &lt;2000 fő műk eng nélk</t>
  </si>
  <si>
    <t>Szoc.alapszolg-családsegítés&lt;2000 fő műk.eng.</t>
  </si>
  <si>
    <t>Szoc alapszolg gyermekjóléti &lt;2000 fő műk eng nélk.</t>
  </si>
  <si>
    <t>Szoc alapszolg-szociális étkeztetés/jöv:ny.min 150 % alatt/</t>
  </si>
  <si>
    <t>Szoc alapszolg-szociális étkeztetés/jöv:ny.min 150-300 %/</t>
  </si>
  <si>
    <t>Szoc alapszolg-szociális étkeztetés/jöv:ny.min 300 %felett/</t>
  </si>
  <si>
    <t>Szoc alapszolg- házi segítségnyújtás /jöv:ny.min 150% alatt/</t>
  </si>
  <si>
    <t>Szoc.alapszolg.-házi segítségnyújtás/ jöv:nymin.150%felett/</t>
  </si>
  <si>
    <t xml:space="preserve">Közokt alap - 8 hó - óvodai nevelés </t>
  </si>
  <si>
    <t xml:space="preserve">Közokt alap - 4 hó - óvodai nevelés </t>
  </si>
  <si>
    <t>Közokt alap - 8 hó -iskolai okt  1-2 évf</t>
  </si>
  <si>
    <t>Közokt alap - 8 hó - iskolai okt 3 évf</t>
  </si>
  <si>
    <t>Közokt alap - 8 hó - iskolai okt 4 évf</t>
  </si>
  <si>
    <t>Közokt alap  -8 hó - iskolai okt 5-6 évf</t>
  </si>
  <si>
    <t>Közokt alap - 8 hó - iskolai okt 7-8 évf</t>
  </si>
  <si>
    <t>Közokt. alap - 4 hó - iskolai okt 1-2 évf</t>
  </si>
  <si>
    <t>Közokt. alap - 4 hó - iskolai okt 3 évf</t>
  </si>
  <si>
    <t>Közokt. alap - 4 hó - iskolai okt 4 évf</t>
  </si>
  <si>
    <t>Közokt. alap - 4 hó - iskolai okt 5-6 évf</t>
  </si>
  <si>
    <t>Közokt.alap - 4 hó - iskolai okt 7 évf</t>
  </si>
  <si>
    <t>Közokt.alap - 4 hó - iskolai okt 8 évf</t>
  </si>
  <si>
    <t xml:space="preserve">Közokt kieg-  8 hó - napközis fogl. 1-4.évf </t>
  </si>
  <si>
    <t xml:space="preserve">Közokt kieg-  8 hó - napközis fogl. 5-8.évf </t>
  </si>
  <si>
    <t>Közokt kieg - 4 hó -1-4.évf napközis fogl</t>
  </si>
  <si>
    <t>Közokt kieg - 4 hó - 5-8.évf napközis fogl</t>
  </si>
  <si>
    <t>Közokt kieg -sajátos nev.ig.8 hó</t>
  </si>
  <si>
    <t>Közokt kieg- sajátos nev.ig. 4 hó</t>
  </si>
  <si>
    <t>Közokt kieg- 08 hó társulási óvoda, iskola</t>
  </si>
  <si>
    <t>Közokt kieg- 04 hó társulás óvoda, iskola</t>
  </si>
  <si>
    <t>Szoc.jutt 12 hó-  kedv étk óvoda</t>
  </si>
  <si>
    <t>Szoc.jutt 12 hó-  kedv étk iskola</t>
  </si>
  <si>
    <t>Szoc.jutt.-12 hó kedv.étk kieg.5-6 évf</t>
  </si>
  <si>
    <t>Szoc.jutt. 12 hó ingyenes tankönyvell.</t>
  </si>
  <si>
    <t>Szoc.jutt- 12 hó- tankönyv ált.hozzájár.</t>
  </si>
  <si>
    <t>Összesen:</t>
  </si>
  <si>
    <t>Működési kiadások</t>
  </si>
  <si>
    <t>Óvoda</t>
  </si>
  <si>
    <t>Iskola</t>
  </si>
  <si>
    <t>Szoc.szolg.</t>
  </si>
  <si>
    <t>Működési bevételek</t>
  </si>
  <si>
    <t>Önkorm.</t>
  </si>
  <si>
    <t>Összesen</t>
  </si>
  <si>
    <t>Személyi juttatás</t>
  </si>
  <si>
    <t>Intézményi működési bevételek</t>
  </si>
  <si>
    <t>Munkaadókat terhelő járulék</t>
  </si>
  <si>
    <t>Támogatások  működési célra</t>
  </si>
  <si>
    <t>Dologi kiadás</t>
  </si>
  <si>
    <t>Önkormányzatok sajátos műk. bev.</t>
  </si>
  <si>
    <t>Egyéb folyó kiadások</t>
  </si>
  <si>
    <t>Működési célú pénzeszk.átv.</t>
  </si>
  <si>
    <t>Előző évi maradvány visszafiz</t>
  </si>
  <si>
    <t>Műk. célú kölcsönök visszatérülése</t>
  </si>
  <si>
    <t>Támogatás értékű műk kiadások</t>
  </si>
  <si>
    <t>Működési célú hitelek felvétele</t>
  </si>
  <si>
    <t>Átadott pénzeszközök</t>
  </si>
  <si>
    <t>Előző évi kv.i kiegészítések</t>
  </si>
  <si>
    <t>Ellátottak juttatásai</t>
  </si>
  <si>
    <t>Előző évi műk. maradvány igénybev.</t>
  </si>
  <si>
    <t>Társadalom és szociálpolitikai jutt.</t>
  </si>
  <si>
    <t>Tartalék</t>
  </si>
  <si>
    <t>Felhalmozási kiadások</t>
  </si>
  <si>
    <t>Felhalmozási bevételek</t>
  </si>
  <si>
    <t>Felújítás</t>
  </si>
  <si>
    <t>Támogatások, kieg. felhalm. célra</t>
  </si>
  <si>
    <t>Beruházás</t>
  </si>
  <si>
    <t>Normatív hozzáj felhalm. célú része</t>
  </si>
  <si>
    <t>Támogatás értékű felhalm. Kiadás</t>
  </si>
  <si>
    <t>Helyi adó felhalmozási célra</t>
  </si>
  <si>
    <t>Pénzeszköz átadások</t>
  </si>
  <si>
    <t>Felhalmozási célú kölcs visszatér.</t>
  </si>
  <si>
    <t>Értékpapír vásárlása</t>
  </si>
  <si>
    <t>Felhalmozású célú hitelek felvétele</t>
  </si>
  <si>
    <t>Céltartalék</t>
  </si>
  <si>
    <t>Felhalmozási és tőkejell. bevételek</t>
  </si>
  <si>
    <t>Kamatkiadás</t>
  </si>
  <si>
    <t>Felhalmozási célú hitel, kölcsön</t>
  </si>
  <si>
    <t>Előző évi felhalm. maradv igénybev.</t>
  </si>
  <si>
    <t>Kiadások mindösszesen:</t>
  </si>
  <si>
    <t>Bevételek mindösszesen:</t>
  </si>
  <si>
    <t xml:space="preserve">Társadalom és szociálpolitikai juttatások </t>
  </si>
  <si>
    <t>MEGNEVEZÉS</t>
  </si>
  <si>
    <t>2009 évi előirányzat</t>
  </si>
  <si>
    <t>2009 évi módosított előirányzat</t>
  </si>
  <si>
    <t>Teljesítés 2009.12.31.</t>
  </si>
  <si>
    <t>Teljesítés  %-a</t>
  </si>
  <si>
    <t>Rendszeres szoc. segély</t>
  </si>
  <si>
    <t>Rendelkezésre állási támogatás</t>
  </si>
  <si>
    <t>Időskorúak járadéka</t>
  </si>
  <si>
    <t>Lakásfenn.tám.  Normativ</t>
  </si>
  <si>
    <t>Lakásfennt. tám.rendszeres</t>
  </si>
  <si>
    <t xml:space="preserve">Ápolási díj (normatív) </t>
  </si>
  <si>
    <t>Ápolási díj (helyi megállapítás)</t>
  </si>
  <si>
    <t>Átmeneti segély</t>
  </si>
  <si>
    <t>Temetési segély</t>
  </si>
  <si>
    <t>Rendsz.gyermekvéd.kedv.rész.tám</t>
  </si>
  <si>
    <t>Kieg.gyermvéd.tám.és a kieg.gyv.tám pótléka</t>
  </si>
  <si>
    <t>Rendkívüli gyermekvéd.tám.(helyi megáll.)</t>
  </si>
  <si>
    <t>Egyéb az önk.rend.megáll.jutt.</t>
  </si>
  <si>
    <t>Rászorultságtól függő ellátások</t>
  </si>
  <si>
    <t>Természetb.nyújtott lakásfennt.tám.</t>
  </si>
  <si>
    <t>Átmeneti segély (eseti)</t>
  </si>
  <si>
    <t>Rendkívüli gyermekvéd.tám.</t>
  </si>
  <si>
    <t>Mozgáskorlátozottak közlekedési támogatása</t>
  </si>
  <si>
    <t>Köztemetés</t>
  </si>
  <si>
    <t>Közgyógyellátás</t>
  </si>
  <si>
    <t>Szoc.étkeztetés</t>
  </si>
  <si>
    <t>Természetben nyújtott egyéb ellátás</t>
  </si>
  <si>
    <t>Szülési támogatás</t>
  </si>
  <si>
    <t>Temetési támogatás</t>
  </si>
  <si>
    <t>Fő</t>
  </si>
  <si>
    <t>Megnevezés</t>
  </si>
  <si>
    <t>Teljes munkaidőben foglalkoztatottak</t>
  </si>
  <si>
    <t>Részmunkaidőben foglalkoztatottak</t>
  </si>
  <si>
    <t>Állományba nem tartozók</t>
  </si>
  <si>
    <t>Polgármesteri Hivatal</t>
  </si>
  <si>
    <t>Utazásszervezés</t>
  </si>
  <si>
    <t>Községgazdálkodás</t>
  </si>
  <si>
    <t>Védőnői szolgálat</t>
  </si>
  <si>
    <t>Közművelődés</t>
  </si>
  <si>
    <t>Strandszolgáltatás</t>
  </si>
  <si>
    <t>Általános Iskola</t>
  </si>
  <si>
    <t>Szociális szolgálat</t>
  </si>
  <si>
    <t>Normatív hozzájárulás összesen</t>
  </si>
  <si>
    <t>Kieg.tám 8 hó diáksport</t>
  </si>
  <si>
    <t>Kieg.tám.4 hó diáksport</t>
  </si>
  <si>
    <t xml:space="preserve">Kieg. tám. 8 hó pedagógus továbbképzés </t>
  </si>
  <si>
    <t>Kieg.tám. 4 hó pedegógus továbbképzés</t>
  </si>
  <si>
    <t>Normatív kötött támogatás összesen</t>
  </si>
  <si>
    <t>Jövedelemkülönbség mérséklés elszámolása</t>
  </si>
  <si>
    <t>2009 évi működési és felhalmozási mérleg</t>
  </si>
  <si>
    <t>Révfülöp Nagyközség Önkormányzata 2009.évi átlaglétszáma költségvetési szervenként</t>
  </si>
  <si>
    <t>Ezer Ft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</si>
  <si>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</si>
  <si>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</si>
  <si>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</si>
  <si>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</si>
  <si>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</si>
  <si>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</si>
  <si>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</si>
  <si>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</si>
  <si>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</si>
  <si>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</si>
  <si>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</si>
  <si>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</si>
  <si>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</si>
  <si>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</si>
  <si>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</si>
  <si>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</si>
  <si>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</si>
  <si>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</si>
  <si>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</si>
  <si>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</si>
  <si>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</si>
  <si>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</si>
  <si>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</si>
  <si>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</si>
  <si>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</si>
  <si>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</si>
  <si>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</si>
  <si>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</si>
  <si>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</si>
  <si>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</si>
  <si>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</si>
  <si>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</si>
  <si>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</si>
  <si>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</si>
  <si>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</si>
  <si>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</si>
  <si>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</si>
  <si>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</si>
  <si>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</si>
  <si>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</si>
  <si>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</si>
  <si>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</si>
  <si>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</si>
  <si>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</si>
  <si>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</si>
  <si>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</si>
  <si>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</si>
  <si>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</si>
  <si>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</si>
  <si>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</si>
  <si>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</si>
  <si>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</si>
  <si>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</si>
  <si>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</si>
  <si>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</si>
  <si>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</si>
  <si>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</si>
  <si>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</si>
  <si>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 xml:space="preserve">A </t>
  </si>
  <si>
    <t>Feladatmutatók állománya</t>
  </si>
  <si>
    <t xml:space="preserve">                        10/6 melléklet</t>
  </si>
  <si>
    <t xml:space="preserve">     a …/2010.(IV…)önkormányzati rendelethez</t>
  </si>
  <si>
    <t xml:space="preserve">                             10/7 melléklet</t>
  </si>
  <si>
    <t xml:space="preserve">                           a …../2010. (IV…) önkormányzati rendelethez</t>
  </si>
  <si>
    <t xml:space="preserve">        a …./2010. (IV…)önkormányzati rendelethez </t>
  </si>
  <si>
    <t xml:space="preserve">       10/8 melléklet</t>
  </si>
  <si>
    <t xml:space="preserve">             10/9 melléklet</t>
  </si>
  <si>
    <t xml:space="preserve">          a …/2010.IV…)önkormányzati rendelethez</t>
  </si>
  <si>
    <t xml:space="preserve">                       10/10 melléklet</t>
  </si>
  <si>
    <t xml:space="preserve">            a …/2010. (IV…)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</si>
</sst>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6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1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/>
    </xf>
    <xf numFmtId="0" fontId="8" fillId="34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9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/>
    </xf>
    <xf numFmtId="0" fontId="3" fillId="33" borderId="11" xfId="0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3" fillId="35" borderId="12" xfId="0" applyFont="1" applyFill="1" applyBorder="1" applyAlignment="1">
      <alignment/>
    </xf>
    <xf numFmtId="0" fontId="3" fillId="35" borderId="12" xfId="0" applyFont="1" applyFill="1" applyBorder="1" applyAlignment="1">
      <alignment horizontal="right"/>
    </xf>
    <xf numFmtId="3" fontId="3" fillId="35" borderId="12" xfId="0" applyNumberFormat="1" applyFont="1" applyFill="1" applyBorder="1" applyAlignment="1">
      <alignment horizontal="right"/>
    </xf>
    <xf numFmtId="3" fontId="3" fillId="35" borderId="12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8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9" fillId="33" borderId="13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left" vertical="center" wrapText="1"/>
    </xf>
    <xf numFmtId="0" fontId="0" fillId="35" borderId="10" xfId="0" applyFill="1" applyBorder="1" applyAlignment="1">
      <alignment horizontal="center"/>
    </xf>
    <xf numFmtId="0" fontId="0" fillId="34" borderId="13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/>
    </xf>
    <xf numFmtId="0" fontId="0" fillId="35" borderId="12" xfId="0" applyFill="1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9" fontId="0" fillId="0" borderId="0" xfId="0" applyNumberFormat="1" applyAlignment="1">
      <alignment horizontal="right"/>
    </xf>
    <xf numFmtId="3" fontId="0" fillId="35" borderId="10" xfId="0" applyNumberFormat="1" applyFill="1" applyBorder="1" applyAlignment="1">
      <alignment/>
    </xf>
    <xf numFmtId="3" fontId="0" fillId="36" borderId="10" xfId="0" applyNumberFormat="1" applyFill="1" applyBorder="1" applyAlignment="1">
      <alignment/>
    </xf>
    <xf numFmtId="0" fontId="3" fillId="0" borderId="0" xfId="0" applyFont="1" applyBorder="1" applyAlignment="1">
      <alignment horizontal="center"/>
    </xf>
    <xf numFmtId="0" fontId="4" fillId="35" borderId="1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0" fillId="35" borderId="12" xfId="0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3.75390625" style="0" customWidth="1"/>
    <col min="2" max="2" width="7.625" style="0" customWidth="1"/>
    <col min="3" max="3" width="31.625" style="0" customWidth="1"/>
    <col min="4" max="4" width="12.625" style="0" customWidth="1"/>
    <col min="5" max="5" width="12.125" style="0" customWidth="1"/>
    <col min="6" max="6" width="14.00390625" style="0" customWidth="1"/>
  </cols>
  <sheetData>
    <row r="1" ht="12.75">
      <c r="E1" t="s">
        <v>243</v>
      </c>
    </row>
    <row r="2" spans="4:6" ht="12.75">
      <c r="D2" s="63" t="s">
        <v>244</v>
      </c>
      <c r="E2" s="63"/>
      <c r="F2" s="63"/>
    </row>
    <row r="3" spans="3:5" ht="12.75">
      <c r="C3" s="62" t="s">
        <v>242</v>
      </c>
      <c r="D3" s="63"/>
      <c r="E3" s="63"/>
    </row>
    <row r="4" spans="2:6" s="1" customFormat="1" ht="11.25">
      <c r="B4" s="60" t="s">
        <v>0</v>
      </c>
      <c r="C4" s="60"/>
      <c r="D4" s="60"/>
      <c r="E4" s="60"/>
      <c r="F4" s="60"/>
    </row>
    <row r="5" s="1" customFormat="1" ht="12.75">
      <c r="F5" s="2" t="s">
        <v>1</v>
      </c>
    </row>
    <row r="6" spans="1:6" s="1" customFormat="1" ht="33.75">
      <c r="A6" s="61" t="s">
        <v>183</v>
      </c>
      <c r="B6" s="44" t="s">
        <v>2</v>
      </c>
      <c r="C6" s="4" t="s">
        <v>3</v>
      </c>
      <c r="D6" s="4" t="s">
        <v>4</v>
      </c>
      <c r="E6" s="3" t="s">
        <v>5</v>
      </c>
      <c r="F6" s="4" t="s">
        <v>6</v>
      </c>
    </row>
    <row r="7" spans="1:6" s="1" customFormat="1" ht="11.25">
      <c r="A7" s="61"/>
      <c r="B7" s="44" t="s">
        <v>207</v>
      </c>
      <c r="C7" s="4" t="s">
        <v>208</v>
      </c>
      <c r="D7" s="4" t="s">
        <v>209</v>
      </c>
      <c r="E7" s="3" t="s">
        <v>210</v>
      </c>
      <c r="F7" s="4" t="s">
        <v>211</v>
      </c>
    </row>
    <row r="8" spans="1:6" s="1" customFormat="1" ht="11.25">
      <c r="A8" s="46" t="s">
        <v>184</v>
      </c>
      <c r="B8" s="45">
        <v>552312</v>
      </c>
      <c r="C8" s="5" t="s">
        <v>7</v>
      </c>
      <c r="D8" s="5"/>
      <c r="E8" s="5"/>
      <c r="F8" s="5"/>
    </row>
    <row r="9" spans="1:6" s="1" customFormat="1" ht="11.25">
      <c r="A9" s="46" t="s">
        <v>185</v>
      </c>
      <c r="B9" s="45"/>
      <c r="C9" s="5" t="s">
        <v>8</v>
      </c>
      <c r="D9" s="5">
        <v>22</v>
      </c>
      <c r="E9" s="5">
        <v>0</v>
      </c>
      <c r="F9" s="5">
        <v>16</v>
      </c>
    </row>
    <row r="10" spans="1:6" s="1" customFormat="1" ht="11.25">
      <c r="A10" s="46" t="s">
        <v>186</v>
      </c>
      <c r="B10" s="45"/>
      <c r="C10" s="5" t="s">
        <v>9</v>
      </c>
      <c r="D10" s="5">
        <v>0</v>
      </c>
      <c r="E10" s="5">
        <v>0</v>
      </c>
      <c r="F10" s="5">
        <v>3546</v>
      </c>
    </row>
    <row r="11" spans="1:6" s="1" customFormat="1" ht="11.25">
      <c r="A11" s="46" t="s">
        <v>187</v>
      </c>
      <c r="B11" s="45"/>
      <c r="C11" s="5"/>
      <c r="D11" s="5"/>
      <c r="E11" s="5"/>
      <c r="F11" s="5"/>
    </row>
    <row r="12" spans="1:6" s="1" customFormat="1" ht="11.25">
      <c r="A12" s="46" t="s">
        <v>188</v>
      </c>
      <c r="B12" s="45">
        <v>552323</v>
      </c>
      <c r="C12" s="5" t="s">
        <v>10</v>
      </c>
      <c r="D12" s="5"/>
      <c r="E12" s="5"/>
      <c r="F12" s="5"/>
    </row>
    <row r="13" spans="1:6" s="1" customFormat="1" ht="11.25">
      <c r="A13" s="46" t="s">
        <v>189</v>
      </c>
      <c r="B13" s="45"/>
      <c r="C13" s="5" t="s">
        <v>8</v>
      </c>
      <c r="D13" s="5">
        <v>140</v>
      </c>
      <c r="E13" s="5">
        <v>0</v>
      </c>
      <c r="F13" s="5">
        <v>126</v>
      </c>
    </row>
    <row r="14" spans="1:6" s="1" customFormat="1" ht="11.25">
      <c r="A14" s="46" t="s">
        <v>190</v>
      </c>
      <c r="B14" s="45"/>
      <c r="C14" s="5" t="s">
        <v>9</v>
      </c>
      <c r="D14" s="5">
        <v>0</v>
      </c>
      <c r="E14" s="5">
        <v>0</v>
      </c>
      <c r="F14" s="5">
        <v>23275</v>
      </c>
    </row>
    <row r="15" spans="1:6" s="1" customFormat="1" ht="11.25">
      <c r="A15" s="46" t="s">
        <v>191</v>
      </c>
      <c r="B15" s="45"/>
      <c r="C15" s="5"/>
      <c r="D15" s="5"/>
      <c r="E15" s="5"/>
      <c r="F15" s="5"/>
    </row>
    <row r="16" spans="1:6" s="1" customFormat="1" ht="11.25">
      <c r="A16" s="46" t="s">
        <v>192</v>
      </c>
      <c r="B16" s="45">
        <v>801115</v>
      </c>
      <c r="C16" s="5" t="s">
        <v>11</v>
      </c>
      <c r="D16" s="5"/>
      <c r="E16" s="5"/>
      <c r="F16" s="5"/>
    </row>
    <row r="17" spans="1:6" s="1" customFormat="1" ht="11.25">
      <c r="A17" s="46" t="s">
        <v>193</v>
      </c>
      <c r="B17" s="45"/>
      <c r="C17" s="5" t="s">
        <v>12</v>
      </c>
      <c r="D17" s="5">
        <v>23</v>
      </c>
      <c r="E17" s="5">
        <v>0</v>
      </c>
      <c r="F17" s="5">
        <v>22</v>
      </c>
    </row>
    <row r="18" spans="1:6" s="1" customFormat="1" ht="11.25">
      <c r="A18" s="46" t="s">
        <v>194</v>
      </c>
      <c r="B18" s="45"/>
      <c r="C18" s="5" t="s">
        <v>13</v>
      </c>
      <c r="D18" s="5">
        <v>0</v>
      </c>
      <c r="E18" s="5">
        <v>0</v>
      </c>
      <c r="F18" s="5">
        <v>30</v>
      </c>
    </row>
    <row r="19" spans="1:6" s="1" customFormat="1" ht="11.25">
      <c r="A19" s="46" t="s">
        <v>195</v>
      </c>
      <c r="B19" s="45"/>
      <c r="C19" s="5"/>
      <c r="D19" s="5"/>
      <c r="E19" s="5"/>
      <c r="F19" s="5"/>
    </row>
    <row r="20" spans="1:6" s="1" customFormat="1" ht="11.25">
      <c r="A20" s="46" t="s">
        <v>196</v>
      </c>
      <c r="B20" s="45">
        <v>801214</v>
      </c>
      <c r="C20" s="5" t="s">
        <v>14</v>
      </c>
      <c r="D20" s="5"/>
      <c r="E20" s="5"/>
      <c r="F20" s="5"/>
    </row>
    <row r="21" spans="1:6" s="1" customFormat="1" ht="11.25">
      <c r="A21" s="46" t="s">
        <v>197</v>
      </c>
      <c r="B21" s="45"/>
      <c r="C21" s="5" t="s">
        <v>15</v>
      </c>
      <c r="D21" s="5">
        <v>144</v>
      </c>
      <c r="E21" s="5">
        <v>0</v>
      </c>
      <c r="F21" s="5">
        <v>148</v>
      </c>
    </row>
    <row r="22" spans="1:6" s="1" customFormat="1" ht="11.25">
      <c r="A22" s="46" t="s">
        <v>198</v>
      </c>
      <c r="B22" s="45"/>
      <c r="C22" s="5" t="s">
        <v>16</v>
      </c>
      <c r="D22" s="5">
        <v>0</v>
      </c>
      <c r="E22" s="5">
        <v>0</v>
      </c>
      <c r="F22" s="5">
        <v>8</v>
      </c>
    </row>
    <row r="23" spans="1:6" s="1" customFormat="1" ht="11.25">
      <c r="A23" s="46" t="s">
        <v>199</v>
      </c>
      <c r="B23" s="45"/>
      <c r="C23" s="5"/>
      <c r="D23" s="5"/>
      <c r="E23" s="5"/>
      <c r="F23" s="5"/>
    </row>
    <row r="24" spans="1:6" s="1" customFormat="1" ht="11.25">
      <c r="A24" s="46" t="s">
        <v>200</v>
      </c>
      <c r="B24" s="45">
        <v>808513</v>
      </c>
      <c r="C24" s="5" t="s">
        <v>17</v>
      </c>
      <c r="D24" s="5"/>
      <c r="E24" s="5"/>
      <c r="F24" s="5"/>
    </row>
    <row r="25" spans="1:6" s="1" customFormat="1" ht="11.25">
      <c r="A25" s="46" t="s">
        <v>201</v>
      </c>
      <c r="B25" s="45"/>
      <c r="C25" s="5" t="s">
        <v>18</v>
      </c>
      <c r="D25" s="5">
        <v>104</v>
      </c>
      <c r="E25" s="5">
        <v>0</v>
      </c>
      <c r="F25" s="5">
        <v>90</v>
      </c>
    </row>
    <row r="26" spans="1:6" s="1" customFormat="1" ht="11.25">
      <c r="A26" s="46" t="s">
        <v>202</v>
      </c>
      <c r="B26" s="45"/>
      <c r="C26" s="5" t="s">
        <v>19</v>
      </c>
      <c r="D26" s="5">
        <v>0</v>
      </c>
      <c r="E26" s="5">
        <v>0</v>
      </c>
      <c r="F26" s="5">
        <v>4</v>
      </c>
    </row>
    <row r="27" spans="1:6" s="1" customFormat="1" ht="11.25">
      <c r="A27" s="46" t="s">
        <v>203</v>
      </c>
      <c r="B27" s="45"/>
      <c r="C27" s="5"/>
      <c r="D27" s="5"/>
      <c r="E27" s="5"/>
      <c r="F27" s="5"/>
    </row>
    <row r="28" spans="1:6" s="1" customFormat="1" ht="11.25">
      <c r="A28" s="46" t="s">
        <v>204</v>
      </c>
      <c r="B28" s="45">
        <v>853233</v>
      </c>
      <c r="C28" s="5" t="s">
        <v>20</v>
      </c>
      <c r="D28" s="5"/>
      <c r="E28" s="5"/>
      <c r="F28" s="5"/>
    </row>
    <row r="29" spans="1:6" s="1" customFormat="1" ht="11.25">
      <c r="A29" s="46" t="s">
        <v>205</v>
      </c>
      <c r="B29" s="45"/>
      <c r="C29" s="5" t="s">
        <v>21</v>
      </c>
      <c r="D29" s="5">
        <v>1</v>
      </c>
      <c r="E29" s="5">
        <v>0</v>
      </c>
      <c r="F29" s="5">
        <v>1</v>
      </c>
    </row>
    <row r="30" spans="1:6" s="1" customFormat="1" ht="11.25">
      <c r="A30" s="46" t="s">
        <v>206</v>
      </c>
      <c r="B30" s="45"/>
      <c r="C30" s="5" t="s">
        <v>22</v>
      </c>
      <c r="D30" s="5">
        <v>0</v>
      </c>
      <c r="E30" s="5">
        <v>0</v>
      </c>
      <c r="F30" s="5">
        <v>49</v>
      </c>
    </row>
    <row r="31" spans="1:6" s="1" customFormat="1" ht="11.25">
      <c r="A31" s="46" t="s">
        <v>219</v>
      </c>
      <c r="B31" s="45"/>
      <c r="C31" s="5"/>
      <c r="D31" s="5"/>
      <c r="E31" s="5"/>
      <c r="F31" s="5"/>
    </row>
    <row r="32" spans="1:6" s="1" customFormat="1" ht="11.25">
      <c r="A32" s="46" t="s">
        <v>220</v>
      </c>
      <c r="B32" s="45">
        <v>853255</v>
      </c>
      <c r="C32" s="5" t="s">
        <v>23</v>
      </c>
      <c r="D32" s="5"/>
      <c r="E32" s="5"/>
      <c r="F32" s="5"/>
    </row>
    <row r="33" spans="1:6" s="1" customFormat="1" ht="11.25">
      <c r="A33" s="46" t="s">
        <v>221</v>
      </c>
      <c r="B33" s="45"/>
      <c r="C33" s="6" t="s">
        <v>24</v>
      </c>
      <c r="D33" s="5">
        <v>0</v>
      </c>
      <c r="E33" s="5">
        <v>0</v>
      </c>
      <c r="F33" s="5">
        <v>53</v>
      </c>
    </row>
    <row r="34" spans="1:6" s="1" customFormat="1" ht="11.25">
      <c r="A34" s="46" t="s">
        <v>222</v>
      </c>
      <c r="B34" s="45"/>
      <c r="C34" s="5"/>
      <c r="D34" s="5"/>
      <c r="E34" s="5"/>
      <c r="F34" s="5"/>
    </row>
    <row r="35" spans="1:6" s="1" customFormat="1" ht="11.25">
      <c r="A35" s="46" t="s">
        <v>223</v>
      </c>
      <c r="B35" s="45">
        <v>853311</v>
      </c>
      <c r="C35" s="5" t="s">
        <v>25</v>
      </c>
      <c r="D35" s="5"/>
      <c r="E35" s="5"/>
      <c r="F35" s="5"/>
    </row>
    <row r="36" spans="1:6" s="1" customFormat="1" ht="11.25">
      <c r="A36" s="46" t="s">
        <v>224</v>
      </c>
      <c r="B36" s="45"/>
      <c r="C36" s="6" t="s">
        <v>26</v>
      </c>
      <c r="D36" s="5">
        <v>0</v>
      </c>
      <c r="E36" s="5">
        <v>0</v>
      </c>
      <c r="F36" s="5">
        <v>2</v>
      </c>
    </row>
    <row r="37" spans="1:6" s="1" customFormat="1" ht="11.25">
      <c r="A37" s="46" t="s">
        <v>225</v>
      </c>
      <c r="B37" s="45"/>
      <c r="C37" s="6"/>
      <c r="D37" s="5"/>
      <c r="E37" s="5"/>
      <c r="F37" s="5"/>
    </row>
    <row r="38" spans="1:6" s="1" customFormat="1" ht="11.25">
      <c r="A38" s="46" t="s">
        <v>226</v>
      </c>
      <c r="B38" s="45">
        <v>853322</v>
      </c>
      <c r="C38" s="5" t="s">
        <v>27</v>
      </c>
      <c r="D38" s="5"/>
      <c r="E38" s="5"/>
      <c r="F38" s="5"/>
    </row>
    <row r="39" spans="1:6" s="1" customFormat="1" ht="11.25">
      <c r="A39" s="46" t="s">
        <v>227</v>
      </c>
      <c r="B39" s="45"/>
      <c r="C39" s="5" t="s">
        <v>28</v>
      </c>
      <c r="D39" s="5">
        <v>0</v>
      </c>
      <c r="E39" s="5">
        <v>0</v>
      </c>
      <c r="F39" s="5">
        <v>23</v>
      </c>
    </row>
    <row r="40" spans="1:6" s="1" customFormat="1" ht="11.25">
      <c r="A40" s="46" t="s">
        <v>228</v>
      </c>
      <c r="B40" s="45"/>
      <c r="C40" s="5"/>
      <c r="D40" s="5"/>
      <c r="E40" s="5"/>
      <c r="F40" s="5"/>
    </row>
    <row r="41" spans="1:6" s="1" customFormat="1" ht="11.25">
      <c r="A41" s="46" t="s">
        <v>229</v>
      </c>
      <c r="B41" s="45">
        <v>853333</v>
      </c>
      <c r="C41" s="5" t="s">
        <v>29</v>
      </c>
      <c r="D41" s="5"/>
      <c r="E41" s="5"/>
      <c r="F41" s="5"/>
    </row>
    <row r="42" spans="1:6" s="1" customFormat="1" ht="11.25">
      <c r="A42" s="46" t="s">
        <v>230</v>
      </c>
      <c r="B42" s="45"/>
      <c r="C42" s="5" t="s">
        <v>26</v>
      </c>
      <c r="D42" s="5">
        <v>0</v>
      </c>
      <c r="E42" s="5">
        <v>0</v>
      </c>
      <c r="F42" s="5">
        <v>9</v>
      </c>
    </row>
    <row r="43" spans="1:6" s="1" customFormat="1" ht="11.25">
      <c r="A43" s="46" t="s">
        <v>231</v>
      </c>
      <c r="B43" s="45"/>
      <c r="C43" s="5"/>
      <c r="D43" s="5"/>
      <c r="E43" s="5"/>
      <c r="F43" s="5"/>
    </row>
    <row r="44" spans="1:6" s="1" customFormat="1" ht="11.25">
      <c r="A44" s="46" t="s">
        <v>232</v>
      </c>
      <c r="B44" s="45">
        <v>853344</v>
      </c>
      <c r="C44" s="5" t="s">
        <v>30</v>
      </c>
      <c r="D44" s="5"/>
      <c r="E44" s="5"/>
      <c r="F44" s="5"/>
    </row>
    <row r="45" spans="1:6" s="1" customFormat="1" ht="11.25">
      <c r="A45" s="46" t="s">
        <v>233</v>
      </c>
      <c r="B45" s="45"/>
      <c r="C45" s="5" t="s">
        <v>31</v>
      </c>
      <c r="D45" s="5">
        <v>0</v>
      </c>
      <c r="E45" s="5">
        <v>0</v>
      </c>
      <c r="F45" s="5">
        <v>73</v>
      </c>
    </row>
    <row r="46" spans="1:6" s="1" customFormat="1" ht="11.25">
      <c r="A46" s="46" t="s">
        <v>234</v>
      </c>
      <c r="B46" s="45"/>
      <c r="C46" s="5"/>
      <c r="D46" s="5"/>
      <c r="E46" s="5"/>
      <c r="F46" s="5"/>
    </row>
    <row r="47" spans="1:6" s="1" customFormat="1" ht="11.25">
      <c r="A47" s="46" t="s">
        <v>235</v>
      </c>
      <c r="B47" s="45">
        <v>853355</v>
      </c>
      <c r="C47" s="5" t="s">
        <v>32</v>
      </c>
      <c r="D47" s="5"/>
      <c r="E47" s="5"/>
      <c r="F47" s="5"/>
    </row>
    <row r="48" spans="1:6" s="1" customFormat="1" ht="11.25">
      <c r="A48" s="46" t="s">
        <v>236</v>
      </c>
      <c r="B48" s="45"/>
      <c r="C48" s="5" t="s">
        <v>31</v>
      </c>
      <c r="D48" s="5">
        <v>0</v>
      </c>
      <c r="E48" s="5">
        <v>0</v>
      </c>
      <c r="F48" s="5">
        <v>31</v>
      </c>
    </row>
    <row r="49" spans="1:6" s="1" customFormat="1" ht="11.25">
      <c r="A49" s="46" t="s">
        <v>237</v>
      </c>
      <c r="B49" s="45"/>
      <c r="C49" s="5"/>
      <c r="D49" s="5"/>
      <c r="E49" s="5"/>
      <c r="F49" s="5"/>
    </row>
    <row r="50" spans="1:6" s="1" customFormat="1" ht="11.25">
      <c r="A50" s="46" t="s">
        <v>238</v>
      </c>
      <c r="B50" s="45">
        <v>923127</v>
      </c>
      <c r="C50" s="5" t="s">
        <v>33</v>
      </c>
      <c r="D50" s="5"/>
      <c r="E50" s="5"/>
      <c r="F50" s="5"/>
    </row>
    <row r="51" spans="1:6" s="1" customFormat="1" ht="11.25">
      <c r="A51" s="46" t="s">
        <v>239</v>
      </c>
      <c r="B51" s="45"/>
      <c r="C51" s="5" t="s">
        <v>34</v>
      </c>
      <c r="D51" s="5">
        <v>1</v>
      </c>
      <c r="E51" s="5">
        <v>0</v>
      </c>
      <c r="F51" s="5">
        <v>1</v>
      </c>
    </row>
    <row r="52" spans="1:6" s="1" customFormat="1" ht="11.25">
      <c r="A52" s="46" t="s">
        <v>240</v>
      </c>
      <c r="B52" s="45"/>
      <c r="C52" s="5" t="s">
        <v>35</v>
      </c>
      <c r="D52" s="5">
        <v>15722</v>
      </c>
      <c r="E52" s="5">
        <v>60</v>
      </c>
      <c r="F52" s="5">
        <v>15782</v>
      </c>
    </row>
    <row r="53" s="1" customFormat="1" ht="11.25"/>
  </sheetData>
  <sheetProtection selectLockedCells="1" selectUnlockedCells="1"/>
  <mergeCells count="4">
    <mergeCell ref="B4:F4"/>
    <mergeCell ref="A6:A7"/>
    <mergeCell ref="C3:E3"/>
    <mergeCell ref="D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0"/>
  <sheetViews>
    <sheetView tabSelected="1" zoomScalePageLayoutView="0" workbookViewId="0" topLeftCell="A40">
      <selection activeCell="A2" sqref="A2:I60"/>
    </sheetView>
  </sheetViews>
  <sheetFormatPr defaultColWidth="9.00390625" defaultRowHeight="12.75"/>
  <cols>
    <col min="1" max="1" width="41.375" style="1" customWidth="1"/>
    <col min="2" max="2" width="9.25390625" style="1" customWidth="1"/>
    <col min="3" max="3" width="14.00390625" style="7" customWidth="1"/>
    <col min="4" max="4" width="9.25390625" style="1" customWidth="1"/>
    <col min="5" max="5" width="14.00390625" style="1" customWidth="1"/>
    <col min="6" max="6" width="9.25390625" style="1" customWidth="1"/>
    <col min="7" max="7" width="12.00390625" style="1" customWidth="1"/>
    <col min="8" max="8" width="9.25390625" style="1" customWidth="1"/>
    <col min="9" max="9" width="14.00390625" style="1" customWidth="1"/>
    <col min="10" max="16384" width="9.125" style="1" customWidth="1"/>
  </cols>
  <sheetData>
    <row r="1" spans="8:9" ht="11.25">
      <c r="H1" s="64" t="s">
        <v>245</v>
      </c>
      <c r="I1" s="64"/>
    </row>
    <row r="2" spans="6:9" ht="11.25">
      <c r="F2" s="64" t="s">
        <v>246</v>
      </c>
      <c r="G2" s="64"/>
      <c r="H2" s="64"/>
      <c r="I2" s="64"/>
    </row>
    <row r="3" spans="1:9" ht="11.25" customHeight="1">
      <c r="A3" s="65" t="s">
        <v>36</v>
      </c>
      <c r="B3" s="65"/>
      <c r="C3" s="65"/>
      <c r="D3" s="65"/>
      <c r="E3" s="65"/>
      <c r="F3" s="65"/>
      <c r="G3" s="65"/>
      <c r="H3" s="65"/>
      <c r="I3" s="65"/>
    </row>
    <row r="5" spans="1:9" ht="12" customHeight="1">
      <c r="A5" s="66" t="s">
        <v>37</v>
      </c>
      <c r="B5" s="67" t="s">
        <v>38</v>
      </c>
      <c r="C5" s="67"/>
      <c r="D5" s="68" t="s">
        <v>39</v>
      </c>
      <c r="E5" s="68"/>
      <c r="F5" s="68" t="s">
        <v>40</v>
      </c>
      <c r="G5" s="68"/>
      <c r="H5" s="68" t="s">
        <v>41</v>
      </c>
      <c r="I5" s="68"/>
    </row>
    <row r="6" spans="1:9" ht="12" customHeight="1">
      <c r="A6" s="66"/>
      <c r="B6" s="10" t="s">
        <v>42</v>
      </c>
      <c r="C6" s="9" t="s">
        <v>43</v>
      </c>
      <c r="D6" s="10" t="s">
        <v>42</v>
      </c>
      <c r="E6" s="10" t="s">
        <v>43</v>
      </c>
      <c r="F6" s="10" t="s">
        <v>42</v>
      </c>
      <c r="G6" s="10" t="s">
        <v>43</v>
      </c>
      <c r="H6" s="10" t="s">
        <v>42</v>
      </c>
      <c r="I6" s="10" t="s">
        <v>43</v>
      </c>
    </row>
    <row r="7" spans="1:9" ht="12" customHeight="1">
      <c r="A7" s="3" t="s">
        <v>241</v>
      </c>
      <c r="B7" s="39" t="s">
        <v>208</v>
      </c>
      <c r="C7" s="39" t="s">
        <v>209</v>
      </c>
      <c r="D7" s="39" t="s">
        <v>210</v>
      </c>
      <c r="E7" s="39" t="s">
        <v>211</v>
      </c>
      <c r="F7" s="39" t="s">
        <v>212</v>
      </c>
      <c r="G7" s="39" t="s">
        <v>213</v>
      </c>
      <c r="H7" s="39" t="s">
        <v>214</v>
      </c>
      <c r="I7" s="39" t="s">
        <v>215</v>
      </c>
    </row>
    <row r="8" spans="1:9" ht="15.75" customHeight="1">
      <c r="A8" s="5" t="s">
        <v>44</v>
      </c>
      <c r="B8" s="11">
        <v>1230</v>
      </c>
      <c r="C8" s="12">
        <v>1500000</v>
      </c>
      <c r="D8" s="11"/>
      <c r="E8" s="11"/>
      <c r="F8" s="11">
        <v>1230</v>
      </c>
      <c r="G8" s="11">
        <v>1500000</v>
      </c>
      <c r="H8" s="11">
        <v>0</v>
      </c>
      <c r="I8" s="11">
        <v>0</v>
      </c>
    </row>
    <row r="9" spans="1:9" ht="15.75" customHeight="1">
      <c r="A9" s="5" t="s">
        <v>45</v>
      </c>
      <c r="B9" s="11">
        <v>1230</v>
      </c>
      <c r="C9" s="12">
        <v>615000</v>
      </c>
      <c r="D9" s="11"/>
      <c r="E9" s="11"/>
      <c r="F9" s="11">
        <v>1230</v>
      </c>
      <c r="G9" s="11">
        <v>615000</v>
      </c>
      <c r="H9" s="11">
        <v>0</v>
      </c>
      <c r="I9" s="11">
        <v>0</v>
      </c>
    </row>
    <row r="10" spans="1:9" ht="15.75" customHeight="1">
      <c r="A10" s="5" t="s">
        <v>46</v>
      </c>
      <c r="B10" s="11">
        <v>1230</v>
      </c>
      <c r="C10" s="12">
        <v>633450</v>
      </c>
      <c r="D10" s="11"/>
      <c r="E10" s="11"/>
      <c r="F10" s="11">
        <v>1230</v>
      </c>
      <c r="G10" s="11">
        <v>633450</v>
      </c>
      <c r="H10" s="11">
        <v>0</v>
      </c>
      <c r="I10" s="11">
        <v>0</v>
      </c>
    </row>
    <row r="11" spans="1:9" ht="15.75" customHeight="1">
      <c r="A11" s="5" t="s">
        <v>47</v>
      </c>
      <c r="B11" s="11">
        <v>63</v>
      </c>
      <c r="C11" s="12">
        <v>194544</v>
      </c>
      <c r="D11" s="11"/>
      <c r="E11" s="11"/>
      <c r="F11" s="11">
        <v>63</v>
      </c>
      <c r="G11" s="11">
        <v>194544</v>
      </c>
      <c r="H11" s="11">
        <v>0</v>
      </c>
      <c r="I11" s="11">
        <v>0</v>
      </c>
    </row>
    <row r="12" spans="1:9" ht="15.75" customHeight="1">
      <c r="A12" s="5" t="s">
        <v>48</v>
      </c>
      <c r="B12" s="11">
        <v>16000000</v>
      </c>
      <c r="C12" s="12">
        <v>32000000</v>
      </c>
      <c r="D12" s="11"/>
      <c r="E12" s="11"/>
      <c r="F12" s="11">
        <v>21917382</v>
      </c>
      <c r="G12" s="11">
        <v>43834764</v>
      </c>
      <c r="H12" s="11">
        <v>5917382</v>
      </c>
      <c r="I12" s="11">
        <v>11834764</v>
      </c>
    </row>
    <row r="13" spans="1:9" ht="15.75" customHeight="1">
      <c r="A13" s="5" t="s">
        <v>49</v>
      </c>
      <c r="B13" s="13">
        <v>1230</v>
      </c>
      <c r="C13" s="12">
        <v>7013460</v>
      </c>
      <c r="D13" s="11"/>
      <c r="E13" s="11"/>
      <c r="F13" s="11">
        <v>1230</v>
      </c>
      <c r="G13" s="11">
        <v>7013460</v>
      </c>
      <c r="H13" s="11">
        <v>0</v>
      </c>
      <c r="I13" s="11">
        <v>0</v>
      </c>
    </row>
    <row r="14" spans="1:9" ht="15.75" customHeight="1">
      <c r="A14" s="5" t="s">
        <v>50</v>
      </c>
      <c r="B14" s="13">
        <v>1230</v>
      </c>
      <c r="C14" s="12">
        <v>1305030</v>
      </c>
      <c r="D14" s="11"/>
      <c r="E14" s="11"/>
      <c r="F14" s="11">
        <v>1230</v>
      </c>
      <c r="G14" s="11">
        <v>1305030</v>
      </c>
      <c r="H14" s="11">
        <v>0</v>
      </c>
      <c r="I14" s="11">
        <v>0</v>
      </c>
    </row>
    <row r="15" spans="1:9" ht="15.75" customHeight="1">
      <c r="A15" s="5" t="s">
        <v>51</v>
      </c>
      <c r="B15" s="11">
        <v>1230</v>
      </c>
      <c r="C15" s="12">
        <v>307500</v>
      </c>
      <c r="D15" s="11">
        <v>-1230</v>
      </c>
      <c r="E15" s="11">
        <v>-307500</v>
      </c>
      <c r="F15" s="11"/>
      <c r="G15" s="11"/>
      <c r="H15" s="11">
        <v>0</v>
      </c>
      <c r="I15" s="11">
        <v>0</v>
      </c>
    </row>
    <row r="16" spans="1:9" ht="15.75" customHeight="1">
      <c r="A16" s="5" t="s">
        <v>52</v>
      </c>
      <c r="B16" s="11"/>
      <c r="C16" s="12"/>
      <c r="D16" s="11">
        <v>3343</v>
      </c>
      <c r="E16" s="11">
        <v>1320485</v>
      </c>
      <c r="F16" s="11">
        <v>3343</v>
      </c>
      <c r="G16" s="11">
        <v>1320485</v>
      </c>
      <c r="H16" s="11">
        <v>0</v>
      </c>
      <c r="I16" s="11">
        <v>0</v>
      </c>
    </row>
    <row r="17" spans="1:9" ht="15.75" customHeight="1">
      <c r="A17" s="5" t="s">
        <v>53</v>
      </c>
      <c r="B17" s="11">
        <v>1230</v>
      </c>
      <c r="C17" s="12">
        <v>307500</v>
      </c>
      <c r="D17" s="11">
        <v>-820</v>
      </c>
      <c r="E17" s="11">
        <v>-205000</v>
      </c>
      <c r="F17" s="11">
        <v>410</v>
      </c>
      <c r="G17" s="11">
        <v>102500</v>
      </c>
      <c r="H17" s="11">
        <v>0</v>
      </c>
      <c r="I17" s="11">
        <v>0</v>
      </c>
    </row>
    <row r="18" spans="1:9" ht="15.75" customHeight="1">
      <c r="A18" s="5" t="s">
        <v>54</v>
      </c>
      <c r="B18" s="11">
        <v>1</v>
      </c>
      <c r="C18" s="12">
        <v>91050</v>
      </c>
      <c r="D18" s="11">
        <v>4</v>
      </c>
      <c r="E18" s="11">
        <v>364200</v>
      </c>
      <c r="F18" s="11">
        <v>8</v>
      </c>
      <c r="G18" s="11">
        <v>728400</v>
      </c>
      <c r="H18" s="11">
        <v>3</v>
      </c>
      <c r="I18" s="11">
        <v>273150</v>
      </c>
    </row>
    <row r="19" spans="1:9" ht="15.75" customHeight="1">
      <c r="A19" s="5" t="s">
        <v>55</v>
      </c>
      <c r="B19" s="11">
        <v>23</v>
      </c>
      <c r="C19" s="12">
        <v>1856100</v>
      </c>
      <c r="D19" s="11">
        <v>10</v>
      </c>
      <c r="E19" s="11">
        <v>807000</v>
      </c>
      <c r="F19" s="11">
        <v>36</v>
      </c>
      <c r="G19" s="11">
        <v>2905200</v>
      </c>
      <c r="H19" s="11">
        <v>3</v>
      </c>
      <c r="I19" s="11">
        <v>242100</v>
      </c>
    </row>
    <row r="20" spans="1:9" ht="15.75" customHeight="1">
      <c r="A20" s="5" t="s">
        <v>56</v>
      </c>
      <c r="B20" s="11">
        <v>8</v>
      </c>
      <c r="C20" s="12">
        <v>512000</v>
      </c>
      <c r="D20" s="11">
        <v>1</v>
      </c>
      <c r="E20" s="11">
        <v>64000</v>
      </c>
      <c r="F20" s="11">
        <v>9</v>
      </c>
      <c r="G20" s="11">
        <v>576000</v>
      </c>
      <c r="H20" s="11">
        <v>0</v>
      </c>
      <c r="I20" s="11">
        <v>0</v>
      </c>
    </row>
    <row r="21" spans="1:9" ht="15.75" customHeight="1">
      <c r="A21" s="5" t="s">
        <v>57</v>
      </c>
      <c r="B21" s="11">
        <v>4</v>
      </c>
      <c r="C21" s="12">
        <v>1082800</v>
      </c>
      <c r="D21" s="11"/>
      <c r="E21" s="11"/>
      <c r="F21" s="11">
        <v>4</v>
      </c>
      <c r="G21" s="11">
        <v>1082800</v>
      </c>
      <c r="H21" s="11">
        <v>0</v>
      </c>
      <c r="I21" s="11">
        <v>0</v>
      </c>
    </row>
    <row r="22" spans="1:9" ht="15.75" customHeight="1">
      <c r="A22" s="5" t="s">
        <v>58</v>
      </c>
      <c r="B22" s="11">
        <v>54</v>
      </c>
      <c r="C22" s="12">
        <v>9234000</v>
      </c>
      <c r="D22" s="11">
        <v>-8</v>
      </c>
      <c r="E22" s="11">
        <v>-1368000</v>
      </c>
      <c r="F22" s="11">
        <v>45</v>
      </c>
      <c r="G22" s="11">
        <v>7695000</v>
      </c>
      <c r="H22" s="11">
        <v>-1</v>
      </c>
      <c r="I22" s="11">
        <v>-171000</v>
      </c>
    </row>
    <row r="23" spans="1:9" ht="15.75" customHeight="1">
      <c r="A23" s="5" t="s">
        <v>59</v>
      </c>
      <c r="B23" s="11">
        <v>20</v>
      </c>
      <c r="C23" s="12">
        <v>3230000</v>
      </c>
      <c r="D23" s="11"/>
      <c r="E23" s="11"/>
      <c r="F23" s="11">
        <v>20</v>
      </c>
      <c r="G23" s="11">
        <v>3230000</v>
      </c>
      <c r="H23" s="11">
        <v>0</v>
      </c>
      <c r="I23" s="11">
        <v>0</v>
      </c>
    </row>
    <row r="24" spans="1:9" ht="15.75" customHeight="1">
      <c r="A24" s="5" t="s">
        <v>60</v>
      </c>
      <c r="B24" s="11">
        <v>22</v>
      </c>
      <c r="C24" s="12">
        <v>1524000</v>
      </c>
      <c r="D24" s="11"/>
      <c r="E24" s="11"/>
      <c r="F24" s="11">
        <v>23</v>
      </c>
      <c r="G24" s="11">
        <v>1593279</v>
      </c>
      <c r="H24" s="11">
        <v>1</v>
      </c>
      <c r="I24" s="11">
        <v>69279</v>
      </c>
    </row>
    <row r="25" spans="1:9" ht="15.75" customHeight="1">
      <c r="A25" s="5" t="s">
        <v>61</v>
      </c>
      <c r="B25" s="11">
        <v>23</v>
      </c>
      <c r="C25" s="12">
        <v>2210000</v>
      </c>
      <c r="D25" s="11"/>
      <c r="E25" s="11"/>
      <c r="F25" s="11">
        <v>23</v>
      </c>
      <c r="G25" s="11">
        <v>2210000</v>
      </c>
      <c r="H25" s="11">
        <v>0</v>
      </c>
      <c r="I25" s="11">
        <v>0</v>
      </c>
    </row>
    <row r="26" spans="1:9" ht="15.75" customHeight="1">
      <c r="A26" s="5" t="s">
        <v>62</v>
      </c>
      <c r="B26" s="11">
        <v>17</v>
      </c>
      <c r="C26" s="12">
        <v>2040000</v>
      </c>
      <c r="D26" s="11"/>
      <c r="E26" s="11"/>
      <c r="F26" s="11">
        <v>17</v>
      </c>
      <c r="G26" s="11">
        <v>2040000</v>
      </c>
      <c r="H26" s="11">
        <v>0</v>
      </c>
      <c r="I26" s="11">
        <v>0</v>
      </c>
    </row>
    <row r="27" spans="1:9" ht="15.75" customHeight="1">
      <c r="A27" s="1" t="s">
        <v>63</v>
      </c>
      <c r="B27" s="11">
        <v>21</v>
      </c>
      <c r="C27" s="12">
        <v>3060000</v>
      </c>
      <c r="D27" s="13"/>
      <c r="E27" s="11"/>
      <c r="F27" s="11">
        <v>21</v>
      </c>
      <c r="G27" s="11">
        <v>3060000</v>
      </c>
      <c r="H27" s="11">
        <v>0</v>
      </c>
      <c r="I27" s="11">
        <v>0</v>
      </c>
    </row>
    <row r="28" spans="1:9" ht="15.75" customHeight="1">
      <c r="A28" s="5" t="s">
        <v>64</v>
      </c>
      <c r="B28" s="13">
        <v>46</v>
      </c>
      <c r="C28" s="12">
        <v>5270000</v>
      </c>
      <c r="D28" s="11"/>
      <c r="E28" s="11"/>
      <c r="F28" s="11">
        <v>46</v>
      </c>
      <c r="G28" s="11">
        <v>5270000</v>
      </c>
      <c r="H28" s="11">
        <v>0</v>
      </c>
      <c r="I28" s="11">
        <v>0</v>
      </c>
    </row>
    <row r="29" spans="1:9" ht="15.75" customHeight="1">
      <c r="A29" s="5" t="s">
        <v>65</v>
      </c>
      <c r="B29" s="11">
        <v>43</v>
      </c>
      <c r="C29" s="12">
        <v>6460000</v>
      </c>
      <c r="D29" s="11"/>
      <c r="E29" s="11"/>
      <c r="F29" s="11">
        <v>43</v>
      </c>
      <c r="G29" s="11">
        <v>6460000</v>
      </c>
      <c r="H29" s="11">
        <v>0</v>
      </c>
      <c r="I29" s="11">
        <v>0</v>
      </c>
    </row>
    <row r="30" spans="1:9" ht="15.75" customHeight="1">
      <c r="A30" s="5" t="s">
        <v>66</v>
      </c>
      <c r="B30" s="11">
        <v>22</v>
      </c>
      <c r="C30" s="12">
        <v>1100667</v>
      </c>
      <c r="D30" s="11"/>
      <c r="E30" s="11"/>
      <c r="F30" s="11">
        <v>24</v>
      </c>
      <c r="G30" s="11">
        <v>1200720</v>
      </c>
      <c r="H30" s="11">
        <v>2</v>
      </c>
      <c r="I30" s="11">
        <v>100053</v>
      </c>
    </row>
    <row r="31" spans="1:9" ht="15.75" customHeight="1">
      <c r="A31" s="5" t="s">
        <v>67</v>
      </c>
      <c r="B31" s="11">
        <v>11</v>
      </c>
      <c r="C31" s="12">
        <v>508000</v>
      </c>
      <c r="D31" s="11"/>
      <c r="E31" s="11"/>
      <c r="F31" s="11">
        <v>10</v>
      </c>
      <c r="G31" s="11">
        <v>461820</v>
      </c>
      <c r="H31" s="11">
        <v>-1</v>
      </c>
      <c r="I31" s="11">
        <v>-46180</v>
      </c>
    </row>
    <row r="32" spans="1:9" ht="15.75" customHeight="1">
      <c r="A32" s="5" t="s">
        <v>68</v>
      </c>
      <c r="B32" s="11">
        <v>17</v>
      </c>
      <c r="C32" s="12">
        <v>1270000</v>
      </c>
      <c r="D32" s="11"/>
      <c r="E32" s="11"/>
      <c r="F32" s="11">
        <v>17</v>
      </c>
      <c r="G32" s="11">
        <v>1270000</v>
      </c>
      <c r="H32" s="11">
        <v>0</v>
      </c>
      <c r="I32" s="11">
        <v>0</v>
      </c>
    </row>
    <row r="33" spans="1:9" ht="15.75" customHeight="1">
      <c r="A33" s="5" t="s">
        <v>69</v>
      </c>
      <c r="B33" s="11">
        <v>41</v>
      </c>
      <c r="C33" s="12">
        <v>2370667</v>
      </c>
      <c r="D33" s="11"/>
      <c r="E33" s="11"/>
      <c r="F33" s="11">
        <v>40</v>
      </c>
      <c r="G33" s="11">
        <v>2312840</v>
      </c>
      <c r="H33" s="11">
        <v>-1</v>
      </c>
      <c r="I33" s="11">
        <v>-57827</v>
      </c>
    </row>
    <row r="34" spans="1:9" ht="15.75" customHeight="1">
      <c r="A34" s="5" t="s">
        <v>70</v>
      </c>
      <c r="B34" s="11">
        <v>26</v>
      </c>
      <c r="C34" s="12">
        <v>1693333</v>
      </c>
      <c r="D34" s="11"/>
      <c r="E34" s="11"/>
      <c r="F34" s="11">
        <v>27</v>
      </c>
      <c r="G34" s="11">
        <v>1758456</v>
      </c>
      <c r="H34" s="11">
        <v>1</v>
      </c>
      <c r="I34" s="11">
        <v>65123</v>
      </c>
    </row>
    <row r="35" spans="1:9" ht="15.75" customHeight="1">
      <c r="A35" s="5" t="s">
        <v>71</v>
      </c>
      <c r="B35" s="11">
        <v>27</v>
      </c>
      <c r="C35" s="12">
        <v>2032000</v>
      </c>
      <c r="D35" s="11"/>
      <c r="E35" s="11"/>
      <c r="F35" s="11">
        <v>26</v>
      </c>
      <c r="G35" s="11">
        <v>1956734</v>
      </c>
      <c r="H35" s="11">
        <v>-1</v>
      </c>
      <c r="I35" s="11">
        <v>-75266</v>
      </c>
    </row>
    <row r="36" spans="1:9" ht="15.75" customHeight="1">
      <c r="A36" s="5" t="s">
        <v>72</v>
      </c>
      <c r="B36" s="11">
        <v>46</v>
      </c>
      <c r="C36" s="12">
        <v>680000</v>
      </c>
      <c r="D36" s="11"/>
      <c r="E36" s="11"/>
      <c r="F36" s="11">
        <v>32</v>
      </c>
      <c r="G36" s="11">
        <v>473056</v>
      </c>
      <c r="H36" s="11">
        <v>-14</v>
      </c>
      <c r="I36" s="11">
        <v>-206944</v>
      </c>
    </row>
    <row r="37" spans="1:9" ht="15.75" customHeight="1">
      <c r="A37" s="5" t="s">
        <v>73</v>
      </c>
      <c r="B37" s="11">
        <v>47</v>
      </c>
      <c r="C37" s="12">
        <v>510000</v>
      </c>
      <c r="D37" s="11"/>
      <c r="E37" s="11"/>
      <c r="F37" s="11">
        <v>45</v>
      </c>
      <c r="G37" s="11">
        <v>488295</v>
      </c>
      <c r="H37" s="11">
        <v>-2</v>
      </c>
      <c r="I37" s="11">
        <v>-21705</v>
      </c>
    </row>
    <row r="38" spans="1:9" ht="15.75" customHeight="1">
      <c r="A38" s="5" t="s">
        <v>74</v>
      </c>
      <c r="B38" s="11">
        <v>40</v>
      </c>
      <c r="C38" s="12">
        <v>338667</v>
      </c>
      <c r="D38" s="11"/>
      <c r="E38" s="11"/>
      <c r="F38" s="11">
        <v>49</v>
      </c>
      <c r="G38" s="11">
        <v>414883</v>
      </c>
      <c r="H38" s="11">
        <v>9</v>
      </c>
      <c r="I38" s="11">
        <v>76216</v>
      </c>
    </row>
    <row r="39" spans="1:9" ht="15.75" customHeight="1">
      <c r="A39" s="5" t="s">
        <v>75</v>
      </c>
      <c r="B39" s="11">
        <v>50</v>
      </c>
      <c r="C39" s="12">
        <v>254000</v>
      </c>
      <c r="D39" s="11"/>
      <c r="E39" s="11"/>
      <c r="F39" s="11">
        <v>68</v>
      </c>
      <c r="G39" s="11">
        <v>345440</v>
      </c>
      <c r="H39" s="11">
        <v>18</v>
      </c>
      <c r="I39" s="11">
        <v>91440</v>
      </c>
    </row>
    <row r="40" spans="1:9" ht="15.75" customHeight="1">
      <c r="A40" s="14" t="s">
        <v>76</v>
      </c>
      <c r="B40" s="11">
        <v>1</v>
      </c>
      <c r="C40" s="12">
        <v>256000</v>
      </c>
      <c r="D40" s="11"/>
      <c r="E40" s="11"/>
      <c r="F40" s="11">
        <v>1</v>
      </c>
      <c r="G40" s="11">
        <v>256000</v>
      </c>
      <c r="H40" s="11">
        <v>0</v>
      </c>
      <c r="I40" s="11">
        <v>0</v>
      </c>
    </row>
    <row r="41" spans="1:9" ht="15.75" customHeight="1">
      <c r="A41" s="14" t="s">
        <v>77</v>
      </c>
      <c r="B41" s="11">
        <v>1</v>
      </c>
      <c r="C41" s="12">
        <v>127467</v>
      </c>
      <c r="D41" s="11"/>
      <c r="E41" s="11"/>
      <c r="F41" s="11">
        <v>1</v>
      </c>
      <c r="G41" s="11">
        <v>127467</v>
      </c>
      <c r="H41" s="11">
        <v>0</v>
      </c>
      <c r="I41" s="11">
        <v>0</v>
      </c>
    </row>
    <row r="42" spans="1:9" ht="15.75" customHeight="1">
      <c r="A42" s="14" t="s">
        <v>76</v>
      </c>
      <c r="B42" s="11">
        <v>1</v>
      </c>
      <c r="C42" s="12">
        <v>128000</v>
      </c>
      <c r="D42" s="11"/>
      <c r="E42" s="11"/>
      <c r="F42" s="11">
        <v>1</v>
      </c>
      <c r="G42" s="11">
        <v>128000</v>
      </c>
      <c r="H42" s="11">
        <v>0</v>
      </c>
      <c r="I42" s="11">
        <v>0</v>
      </c>
    </row>
    <row r="43" spans="1:9" ht="15.75" customHeight="1">
      <c r="A43" s="14" t="s">
        <v>77</v>
      </c>
      <c r="B43" s="11">
        <v>1</v>
      </c>
      <c r="C43" s="12">
        <v>63733</v>
      </c>
      <c r="D43" s="11"/>
      <c r="E43" s="11"/>
      <c r="F43" s="11">
        <v>1</v>
      </c>
      <c r="G43" s="11">
        <v>63733</v>
      </c>
      <c r="H43" s="11">
        <v>0</v>
      </c>
      <c r="I43" s="11">
        <v>0</v>
      </c>
    </row>
    <row r="44" spans="1:9" ht="15.75" customHeight="1">
      <c r="A44" s="14" t="s">
        <v>76</v>
      </c>
      <c r="B44" s="11">
        <v>4</v>
      </c>
      <c r="C44" s="12">
        <v>384000</v>
      </c>
      <c r="D44" s="11"/>
      <c r="E44" s="11"/>
      <c r="F44" s="11">
        <v>4</v>
      </c>
      <c r="G44" s="11">
        <v>384000</v>
      </c>
      <c r="H44" s="11">
        <v>0</v>
      </c>
      <c r="I44" s="11">
        <v>0</v>
      </c>
    </row>
    <row r="45" spans="1:9" ht="15.75" customHeight="1">
      <c r="A45" s="14" t="s">
        <v>77</v>
      </c>
      <c r="B45" s="11">
        <v>3</v>
      </c>
      <c r="C45" s="12">
        <v>143400</v>
      </c>
      <c r="D45" s="11"/>
      <c r="E45" s="11"/>
      <c r="F45" s="11">
        <v>3</v>
      </c>
      <c r="G45" s="11">
        <v>143400</v>
      </c>
      <c r="H45" s="11">
        <v>0</v>
      </c>
      <c r="I45" s="11">
        <v>0</v>
      </c>
    </row>
    <row r="46" spans="1:9" ht="15.75" customHeight="1">
      <c r="A46" s="14" t="s">
        <v>78</v>
      </c>
      <c r="B46" s="11">
        <v>168</v>
      </c>
      <c r="C46" s="12">
        <v>5040000</v>
      </c>
      <c r="D46" s="11"/>
      <c r="E46" s="11"/>
      <c r="F46" s="11">
        <v>168</v>
      </c>
      <c r="G46" s="11">
        <v>5040000</v>
      </c>
      <c r="H46" s="11">
        <v>0</v>
      </c>
      <c r="I46" s="11">
        <v>0</v>
      </c>
    </row>
    <row r="47" spans="1:9" ht="15.75" customHeight="1">
      <c r="A47" s="14" t="s">
        <v>79</v>
      </c>
      <c r="B47" s="11">
        <v>165</v>
      </c>
      <c r="C47" s="12">
        <v>2354000</v>
      </c>
      <c r="D47" s="11">
        <v>-7</v>
      </c>
      <c r="E47" s="11">
        <v>-99867</v>
      </c>
      <c r="F47" s="11">
        <v>158</v>
      </c>
      <c r="G47" s="11">
        <v>2254133</v>
      </c>
      <c r="H47" s="11">
        <v>0</v>
      </c>
      <c r="I47" s="11">
        <v>0</v>
      </c>
    </row>
    <row r="48" spans="1:9" ht="15.75" customHeight="1">
      <c r="A48" s="5" t="s">
        <v>80</v>
      </c>
      <c r="B48" s="11">
        <v>9</v>
      </c>
      <c r="C48" s="12">
        <v>585000</v>
      </c>
      <c r="D48" s="11"/>
      <c r="E48" s="11"/>
      <c r="F48" s="11">
        <v>9</v>
      </c>
      <c r="G48" s="11">
        <v>585000</v>
      </c>
      <c r="H48" s="11">
        <v>0</v>
      </c>
      <c r="I48" s="11">
        <v>0</v>
      </c>
    </row>
    <row r="49" spans="1:9" ht="15.75" customHeight="1">
      <c r="A49" s="5" t="s">
        <v>81</v>
      </c>
      <c r="B49" s="11">
        <v>60</v>
      </c>
      <c r="C49" s="12">
        <v>3900000</v>
      </c>
      <c r="D49" s="11"/>
      <c r="E49" s="11"/>
      <c r="F49" s="11">
        <v>70</v>
      </c>
      <c r="G49" s="11">
        <v>4550000</v>
      </c>
      <c r="H49" s="11">
        <v>10</v>
      </c>
      <c r="I49" s="11">
        <v>650000</v>
      </c>
    </row>
    <row r="50" spans="1:9" ht="15.75" customHeight="1">
      <c r="A50" s="5" t="s">
        <v>82</v>
      </c>
      <c r="B50" s="11">
        <v>9</v>
      </c>
      <c r="C50" s="12">
        <v>180000</v>
      </c>
      <c r="D50" s="11"/>
      <c r="E50" s="11"/>
      <c r="F50" s="11">
        <v>9</v>
      </c>
      <c r="G50" s="11">
        <v>180000</v>
      </c>
      <c r="H50" s="11">
        <v>0</v>
      </c>
      <c r="I50" s="11">
        <v>0</v>
      </c>
    </row>
    <row r="51" spans="1:9" ht="15.75" customHeight="1">
      <c r="A51" s="5" t="s">
        <v>83</v>
      </c>
      <c r="B51" s="11">
        <v>80</v>
      </c>
      <c r="C51" s="12">
        <v>800000</v>
      </c>
      <c r="D51" s="11"/>
      <c r="E51" s="11"/>
      <c r="F51" s="11">
        <v>80</v>
      </c>
      <c r="G51" s="11">
        <v>800000</v>
      </c>
      <c r="H51" s="11">
        <v>0</v>
      </c>
      <c r="I51" s="11">
        <v>0</v>
      </c>
    </row>
    <row r="52" spans="1:9" ht="15.75" customHeight="1">
      <c r="A52" s="5" t="s">
        <v>84</v>
      </c>
      <c r="B52" s="11">
        <v>144</v>
      </c>
      <c r="C52" s="12">
        <v>144000</v>
      </c>
      <c r="D52" s="11"/>
      <c r="E52" s="11"/>
      <c r="F52" s="11">
        <v>144</v>
      </c>
      <c r="G52" s="11">
        <v>144000</v>
      </c>
      <c r="H52" s="11">
        <v>0</v>
      </c>
      <c r="I52" s="11">
        <v>0</v>
      </c>
    </row>
    <row r="53" spans="1:256" ht="15.75" customHeight="1">
      <c r="A53" s="30" t="s">
        <v>173</v>
      </c>
      <c r="B53" s="31"/>
      <c r="C53" s="32">
        <f>SUM(C8:C52)</f>
        <v>105309368</v>
      </c>
      <c r="D53" s="32"/>
      <c r="E53" s="32">
        <f>SUM(E8:E52)</f>
        <v>575318</v>
      </c>
      <c r="F53" s="32"/>
      <c r="G53" s="32">
        <f>SUM(G8:G52)</f>
        <v>118707889</v>
      </c>
      <c r="H53" s="32"/>
      <c r="I53" s="32">
        <f>SUM(I8:I52)</f>
        <v>12823203</v>
      </c>
      <c r="IV53" s="1">
        <f>SUM(I53:IU53)</f>
        <v>12823203</v>
      </c>
    </row>
    <row r="54" spans="1:9" ht="15.75" customHeight="1">
      <c r="A54" s="33" t="s">
        <v>174</v>
      </c>
      <c r="B54" s="33">
        <v>150</v>
      </c>
      <c r="C54" s="34">
        <v>43000</v>
      </c>
      <c r="D54" s="33"/>
      <c r="E54" s="33"/>
      <c r="F54" s="33">
        <v>150</v>
      </c>
      <c r="G54" s="33">
        <v>43000</v>
      </c>
      <c r="H54" s="33">
        <v>0</v>
      </c>
      <c r="I54" s="33">
        <v>0</v>
      </c>
    </row>
    <row r="55" spans="1:9" ht="15.75" customHeight="1">
      <c r="A55" s="33" t="s">
        <v>175</v>
      </c>
      <c r="B55" s="33">
        <v>144</v>
      </c>
      <c r="C55" s="34">
        <v>20640</v>
      </c>
      <c r="D55" s="33"/>
      <c r="E55" s="33"/>
      <c r="F55" s="33">
        <v>144</v>
      </c>
      <c r="G55" s="33">
        <v>20640</v>
      </c>
      <c r="H55" s="33">
        <v>0</v>
      </c>
      <c r="I55" s="33">
        <v>0</v>
      </c>
    </row>
    <row r="56" spans="1:9" ht="15.75" customHeight="1">
      <c r="A56" s="33" t="s">
        <v>176</v>
      </c>
      <c r="B56" s="33">
        <v>17</v>
      </c>
      <c r="C56" s="34">
        <v>132600</v>
      </c>
      <c r="D56" s="33"/>
      <c r="E56" s="33"/>
      <c r="F56" s="33">
        <v>17</v>
      </c>
      <c r="G56" s="33">
        <v>132600</v>
      </c>
      <c r="H56" s="33">
        <v>0</v>
      </c>
      <c r="I56" s="33">
        <v>0</v>
      </c>
    </row>
    <row r="57" spans="1:9" ht="15.75" customHeight="1">
      <c r="A57" s="33" t="s">
        <v>177</v>
      </c>
      <c r="B57" s="33">
        <v>17</v>
      </c>
      <c r="C57" s="34">
        <v>66300</v>
      </c>
      <c r="D57" s="33">
        <v>-2</v>
      </c>
      <c r="E57" s="33">
        <v>7800</v>
      </c>
      <c r="F57" s="33">
        <v>15</v>
      </c>
      <c r="G57" s="33">
        <v>58500</v>
      </c>
      <c r="H57" s="33">
        <v>0</v>
      </c>
      <c r="I57" s="33">
        <v>0</v>
      </c>
    </row>
    <row r="58" spans="1:9" ht="15.75" customHeight="1">
      <c r="A58" s="35" t="s">
        <v>178</v>
      </c>
      <c r="B58" s="35"/>
      <c r="C58" s="36">
        <f>SUM(C54:C57)</f>
        <v>262540</v>
      </c>
      <c r="D58" s="36"/>
      <c r="E58" s="36">
        <f>SUM(E54:E57)</f>
        <v>7800</v>
      </c>
      <c r="F58" s="36"/>
      <c r="G58" s="36">
        <f>SUM(G54:G57)</f>
        <v>254740</v>
      </c>
      <c r="H58" s="36">
        <f>SUM(H54:H57)</f>
        <v>0</v>
      </c>
      <c r="I58" s="36">
        <f>SUM(I54:I57)</f>
        <v>0</v>
      </c>
    </row>
    <row r="59" spans="1:9" ht="15.75" customHeight="1">
      <c r="A59" s="33" t="s">
        <v>179</v>
      </c>
      <c r="B59" s="33"/>
      <c r="C59" s="34">
        <v>25005588</v>
      </c>
      <c r="D59" s="33"/>
      <c r="E59" s="33"/>
      <c r="F59" s="33"/>
      <c r="G59" s="33"/>
      <c r="H59" s="33"/>
      <c r="I59" s="33">
        <v>-1270110</v>
      </c>
    </row>
    <row r="60" spans="1:9" ht="15.75" customHeight="1">
      <c r="A60" s="35" t="s">
        <v>92</v>
      </c>
      <c r="B60" s="35"/>
      <c r="C60" s="37">
        <f>C53+C58+C59</f>
        <v>130577496</v>
      </c>
      <c r="D60" s="35"/>
      <c r="E60" s="35"/>
      <c r="F60" s="35"/>
      <c r="G60" s="35"/>
      <c r="H60" s="35"/>
      <c r="I60" s="38">
        <f>I53+I58+I59</f>
        <v>11553093</v>
      </c>
    </row>
  </sheetData>
  <sheetProtection selectLockedCells="1" selectUnlockedCells="1"/>
  <mergeCells count="8">
    <mergeCell ref="H1:I1"/>
    <mergeCell ref="F2:I2"/>
    <mergeCell ref="A3:I3"/>
    <mergeCell ref="A5:A6"/>
    <mergeCell ref="B5:C5"/>
    <mergeCell ref="D5:E5"/>
    <mergeCell ref="F5:G5"/>
    <mergeCell ref="H5:I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9">
      <selection activeCell="N6" sqref="N6"/>
    </sheetView>
  </sheetViews>
  <sheetFormatPr defaultColWidth="9.00390625" defaultRowHeight="12.75"/>
  <cols>
    <col min="1" max="1" width="3.75390625" style="0" customWidth="1"/>
    <col min="2" max="2" width="21.25390625" style="0" customWidth="1"/>
    <col min="4" max="4" width="7.625" style="0" customWidth="1"/>
    <col min="5" max="5" width="7.875" style="0" customWidth="1"/>
    <col min="6" max="6" width="7.75390625" style="0" customWidth="1"/>
    <col min="7" max="7" width="8.00390625" style="0" customWidth="1"/>
    <col min="8" max="8" width="20.875" style="0" customWidth="1"/>
    <col min="10" max="10" width="8.00390625" style="0" customWidth="1"/>
    <col min="11" max="11" width="8.875" style="0" customWidth="1"/>
    <col min="12" max="12" width="7.125" style="0" customWidth="1"/>
  </cols>
  <sheetData>
    <row r="1" spans="12:13" ht="12.75">
      <c r="L1" s="63" t="s">
        <v>248</v>
      </c>
      <c r="M1" s="63"/>
    </row>
    <row r="2" spans="9:13" ht="12.75">
      <c r="I2" s="63" t="s">
        <v>247</v>
      </c>
      <c r="J2" s="63"/>
      <c r="K2" s="63"/>
      <c r="L2" s="63"/>
      <c r="M2" s="63"/>
    </row>
    <row r="3" spans="2:13" ht="16.5" customHeight="1">
      <c r="B3" s="70" t="s">
        <v>180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9:13" ht="16.5" customHeight="1">
      <c r="I4" s="71"/>
      <c r="J4" s="71"/>
      <c r="K4" s="72" t="s">
        <v>182</v>
      </c>
      <c r="L4" s="73"/>
      <c r="M4" s="73"/>
    </row>
    <row r="5" spans="1:13" ht="19.5" customHeight="1">
      <c r="A5" s="69" t="s">
        <v>183</v>
      </c>
      <c r="B5" s="40" t="s">
        <v>86</v>
      </c>
      <c r="C5" s="16" t="s">
        <v>91</v>
      </c>
      <c r="D5" s="16" t="s">
        <v>87</v>
      </c>
      <c r="E5" s="16" t="s">
        <v>88</v>
      </c>
      <c r="F5" s="16" t="s">
        <v>89</v>
      </c>
      <c r="G5" s="16" t="s">
        <v>85</v>
      </c>
      <c r="H5" s="15" t="s">
        <v>90</v>
      </c>
      <c r="I5" s="16" t="s">
        <v>91</v>
      </c>
      <c r="J5" s="16" t="s">
        <v>87</v>
      </c>
      <c r="K5" s="16" t="s">
        <v>88</v>
      </c>
      <c r="L5" s="16" t="s">
        <v>89</v>
      </c>
      <c r="M5" s="16" t="s">
        <v>92</v>
      </c>
    </row>
    <row r="6" spans="1:13" ht="12.75" customHeight="1">
      <c r="A6" s="69"/>
      <c r="B6" s="40" t="s">
        <v>207</v>
      </c>
      <c r="C6" s="16" t="s">
        <v>208</v>
      </c>
      <c r="D6" s="16" t="s">
        <v>209</v>
      </c>
      <c r="E6" s="16" t="s">
        <v>210</v>
      </c>
      <c r="F6" s="16" t="s">
        <v>211</v>
      </c>
      <c r="G6" s="16" t="s">
        <v>212</v>
      </c>
      <c r="H6" s="15" t="s">
        <v>213</v>
      </c>
      <c r="I6" s="16" t="s">
        <v>214</v>
      </c>
      <c r="J6" s="16" t="s">
        <v>215</v>
      </c>
      <c r="K6" s="16" t="s">
        <v>216</v>
      </c>
      <c r="L6" s="16" t="s">
        <v>217</v>
      </c>
      <c r="M6" s="16" t="s">
        <v>218</v>
      </c>
    </row>
    <row r="7" spans="1:13" ht="16.5" customHeight="1">
      <c r="A7" s="42" t="s">
        <v>184</v>
      </c>
      <c r="B7" s="41" t="s">
        <v>93</v>
      </c>
      <c r="C7" s="54">
        <v>84244</v>
      </c>
      <c r="D7" s="54">
        <v>8958</v>
      </c>
      <c r="E7" s="54">
        <v>60020</v>
      </c>
      <c r="F7" s="54">
        <v>10758</v>
      </c>
      <c r="G7" s="54">
        <f aca="true" t="shared" si="0" ref="G7:G26">SUM(C7:F7)</f>
        <v>163980</v>
      </c>
      <c r="H7" s="17" t="s">
        <v>94</v>
      </c>
      <c r="I7" s="54">
        <v>83719</v>
      </c>
      <c r="J7" s="54">
        <v>1105</v>
      </c>
      <c r="K7" s="54">
        <v>17925</v>
      </c>
      <c r="L7" s="54">
        <v>4002</v>
      </c>
      <c r="M7" s="54">
        <f aca="true" t="shared" si="1" ref="M7:M26">SUM(I7:L7)</f>
        <v>106751</v>
      </c>
    </row>
    <row r="8" spans="1:13" ht="16.5" customHeight="1">
      <c r="A8" s="42" t="s">
        <v>185</v>
      </c>
      <c r="B8" s="41" t="s">
        <v>95</v>
      </c>
      <c r="C8" s="54">
        <v>22400</v>
      </c>
      <c r="D8" s="54">
        <v>2536</v>
      </c>
      <c r="E8" s="54">
        <v>17555</v>
      </c>
      <c r="F8" s="54">
        <v>2978</v>
      </c>
      <c r="G8" s="54">
        <f t="shared" si="0"/>
        <v>45469</v>
      </c>
      <c r="H8" s="17" t="s">
        <v>96</v>
      </c>
      <c r="I8" s="54">
        <v>63167</v>
      </c>
      <c r="J8" s="54">
        <v>6031</v>
      </c>
      <c r="K8" s="54">
        <v>42559</v>
      </c>
      <c r="L8" s="54">
        <v>13817</v>
      </c>
      <c r="M8" s="54">
        <f t="shared" si="1"/>
        <v>125574</v>
      </c>
    </row>
    <row r="9" spans="1:13" ht="16.5" customHeight="1">
      <c r="A9" s="42" t="s">
        <v>186</v>
      </c>
      <c r="B9" s="41" t="s">
        <v>97</v>
      </c>
      <c r="C9" s="54">
        <v>95813</v>
      </c>
      <c r="D9" s="54">
        <v>4574</v>
      </c>
      <c r="E9" s="54">
        <v>29855</v>
      </c>
      <c r="F9" s="54">
        <v>7228</v>
      </c>
      <c r="G9" s="54">
        <f t="shared" si="0"/>
        <v>137470</v>
      </c>
      <c r="H9" s="17" t="s">
        <v>98</v>
      </c>
      <c r="I9" s="54">
        <v>84159</v>
      </c>
      <c r="J9" s="54">
        <v>7858</v>
      </c>
      <c r="K9" s="54">
        <v>14635</v>
      </c>
      <c r="L9" s="54">
        <v>0</v>
      </c>
      <c r="M9" s="54">
        <f t="shared" si="1"/>
        <v>106652</v>
      </c>
    </row>
    <row r="10" spans="1:13" ht="16.5" customHeight="1">
      <c r="A10" s="42" t="s">
        <v>187</v>
      </c>
      <c r="B10" s="41" t="s">
        <v>99</v>
      </c>
      <c r="C10" s="54"/>
      <c r="D10" s="54"/>
      <c r="E10" s="54"/>
      <c r="F10" s="54"/>
      <c r="G10" s="54">
        <f t="shared" si="0"/>
        <v>0</v>
      </c>
      <c r="H10" s="17" t="s">
        <v>100</v>
      </c>
      <c r="I10" s="54">
        <v>7152</v>
      </c>
      <c r="J10" s="54">
        <v>1074</v>
      </c>
      <c r="K10" s="54">
        <v>32311</v>
      </c>
      <c r="L10" s="54">
        <v>4047</v>
      </c>
      <c r="M10" s="54">
        <f t="shared" si="1"/>
        <v>44584</v>
      </c>
    </row>
    <row r="11" spans="1:13" ht="16.5" customHeight="1">
      <c r="A11" s="42" t="s">
        <v>188</v>
      </c>
      <c r="B11" s="41" t="s">
        <v>101</v>
      </c>
      <c r="C11" s="54"/>
      <c r="D11" s="54"/>
      <c r="E11" s="54"/>
      <c r="F11" s="54"/>
      <c r="G11" s="54">
        <f t="shared" si="0"/>
        <v>0</v>
      </c>
      <c r="H11" s="17" t="s">
        <v>102</v>
      </c>
      <c r="I11" s="54"/>
      <c r="J11" s="54"/>
      <c r="K11" s="54"/>
      <c r="L11" s="54"/>
      <c r="M11" s="54">
        <f t="shared" si="1"/>
        <v>0</v>
      </c>
    </row>
    <row r="12" spans="1:13" ht="16.5" customHeight="1">
      <c r="A12" s="42" t="s">
        <v>189</v>
      </c>
      <c r="B12" s="41" t="s">
        <v>103</v>
      </c>
      <c r="C12" s="54"/>
      <c r="D12" s="54"/>
      <c r="E12" s="54"/>
      <c r="F12" s="54"/>
      <c r="G12" s="54">
        <f t="shared" si="0"/>
        <v>0</v>
      </c>
      <c r="H12" s="17" t="s">
        <v>104</v>
      </c>
      <c r="I12" s="54"/>
      <c r="J12" s="54"/>
      <c r="K12" s="54"/>
      <c r="L12" s="54"/>
      <c r="M12" s="54">
        <f t="shared" si="1"/>
        <v>0</v>
      </c>
    </row>
    <row r="13" spans="1:13" ht="16.5" customHeight="1">
      <c r="A13" s="42" t="s">
        <v>190</v>
      </c>
      <c r="B13" s="41" t="s">
        <v>105</v>
      </c>
      <c r="C13" s="54">
        <v>8338</v>
      </c>
      <c r="D13" s="54"/>
      <c r="E13" s="54"/>
      <c r="F13" s="54"/>
      <c r="G13" s="54">
        <f t="shared" si="0"/>
        <v>8338</v>
      </c>
      <c r="H13" s="17" t="s">
        <v>106</v>
      </c>
      <c r="I13" s="54">
        <v>4197</v>
      </c>
      <c r="J13" s="54"/>
      <c r="K13" s="54"/>
      <c r="L13" s="54"/>
      <c r="M13" s="54">
        <f t="shared" si="1"/>
        <v>4197</v>
      </c>
    </row>
    <row r="14" spans="1:13" ht="16.5" customHeight="1">
      <c r="A14" s="42" t="s">
        <v>191</v>
      </c>
      <c r="B14" s="41" t="s">
        <v>107</v>
      </c>
      <c r="C14" s="54"/>
      <c r="D14" s="54"/>
      <c r="E14" s="54"/>
      <c r="F14" s="54"/>
      <c r="G14" s="54">
        <f t="shared" si="0"/>
        <v>0</v>
      </c>
      <c r="H14" s="17" t="s">
        <v>108</v>
      </c>
      <c r="I14" s="54"/>
      <c r="J14" s="54"/>
      <c r="K14" s="54"/>
      <c r="L14" s="54"/>
      <c r="M14" s="54">
        <f t="shared" si="1"/>
        <v>0</v>
      </c>
    </row>
    <row r="15" spans="1:13" ht="16.5" customHeight="1">
      <c r="A15" s="42" t="s">
        <v>192</v>
      </c>
      <c r="B15" s="41" t="s">
        <v>109</v>
      </c>
      <c r="C15" s="54">
        <v>6659</v>
      </c>
      <c r="D15" s="54"/>
      <c r="E15" s="54"/>
      <c r="F15" s="54"/>
      <c r="G15" s="54">
        <f t="shared" si="0"/>
        <v>6659</v>
      </c>
      <c r="H15" s="17"/>
      <c r="I15" s="54"/>
      <c r="J15" s="54"/>
      <c r="K15" s="54"/>
      <c r="L15" s="54"/>
      <c r="M15" s="54">
        <f t="shared" si="1"/>
        <v>0</v>
      </c>
    </row>
    <row r="16" spans="1:13" ht="16.5" customHeight="1">
      <c r="A16" s="42" t="s">
        <v>194</v>
      </c>
      <c r="B16" s="41" t="s">
        <v>110</v>
      </c>
      <c r="C16" s="54"/>
      <c r="D16" s="54"/>
      <c r="E16" s="54"/>
      <c r="F16" s="54"/>
      <c r="G16" s="54">
        <f t="shared" si="0"/>
        <v>0</v>
      </c>
      <c r="H16" s="17"/>
      <c r="I16" s="54"/>
      <c r="J16" s="54"/>
      <c r="K16" s="54"/>
      <c r="L16" s="54"/>
      <c r="M16" s="54">
        <f t="shared" si="1"/>
        <v>0</v>
      </c>
    </row>
    <row r="17" spans="1:13" ht="16.5" customHeight="1">
      <c r="A17" s="42" t="s">
        <v>195</v>
      </c>
      <c r="B17" s="40" t="s">
        <v>85</v>
      </c>
      <c r="C17" s="55">
        <f>SUM(C7:C16)</f>
        <v>217454</v>
      </c>
      <c r="D17" s="55">
        <f>SUM(D7:D16)</f>
        <v>16068</v>
      </c>
      <c r="E17" s="55">
        <f>SUM(E7:E16)</f>
        <v>107430</v>
      </c>
      <c r="F17" s="55">
        <f>SUM(F7:F16)</f>
        <v>20964</v>
      </c>
      <c r="G17" s="55">
        <f t="shared" si="0"/>
        <v>361916</v>
      </c>
      <c r="H17" s="15" t="s">
        <v>85</v>
      </c>
      <c r="I17" s="55">
        <f>SUM(I7:I16)</f>
        <v>242394</v>
      </c>
      <c r="J17" s="55">
        <f>SUM(J7:J16)</f>
        <v>16068</v>
      </c>
      <c r="K17" s="55">
        <f>SUM(K7:K16)</f>
        <v>107430</v>
      </c>
      <c r="L17" s="55">
        <f>SUM(L7:L16)</f>
        <v>21866</v>
      </c>
      <c r="M17" s="55">
        <f t="shared" si="1"/>
        <v>387758</v>
      </c>
    </row>
    <row r="18" spans="1:13" ht="16.5" customHeight="1">
      <c r="A18" s="42" t="s">
        <v>196</v>
      </c>
      <c r="B18" s="40" t="s">
        <v>111</v>
      </c>
      <c r="C18" s="54"/>
      <c r="D18" s="54"/>
      <c r="E18" s="54"/>
      <c r="F18" s="54"/>
      <c r="G18" s="54">
        <f t="shared" si="0"/>
        <v>0</v>
      </c>
      <c r="H18" s="15" t="s">
        <v>112</v>
      </c>
      <c r="I18" s="54"/>
      <c r="J18" s="54"/>
      <c r="K18" s="54"/>
      <c r="L18" s="54"/>
      <c r="M18" s="54">
        <f t="shared" si="1"/>
        <v>0</v>
      </c>
    </row>
    <row r="19" spans="1:13" ht="16.5" customHeight="1">
      <c r="A19" s="42" t="s">
        <v>197</v>
      </c>
      <c r="B19" s="41" t="s">
        <v>113</v>
      </c>
      <c r="C19" s="54">
        <v>20048</v>
      </c>
      <c r="D19" s="54"/>
      <c r="E19" s="54"/>
      <c r="F19" s="54"/>
      <c r="G19" s="54">
        <f t="shared" si="0"/>
        <v>20048</v>
      </c>
      <c r="H19" s="17" t="s">
        <v>114</v>
      </c>
      <c r="I19" s="54">
        <v>6662</v>
      </c>
      <c r="J19" s="54"/>
      <c r="K19" s="54"/>
      <c r="L19" s="54"/>
      <c r="M19" s="54">
        <f t="shared" si="1"/>
        <v>6662</v>
      </c>
    </row>
    <row r="20" spans="1:13" ht="16.5" customHeight="1">
      <c r="A20" s="42" t="s">
        <v>198</v>
      </c>
      <c r="B20" s="41" t="s">
        <v>115</v>
      </c>
      <c r="C20" s="54">
        <v>64019</v>
      </c>
      <c r="D20" s="54">
        <v>222</v>
      </c>
      <c r="E20" s="54"/>
      <c r="F20" s="54">
        <v>249</v>
      </c>
      <c r="G20" s="54">
        <f t="shared" si="0"/>
        <v>64490</v>
      </c>
      <c r="H20" s="17" t="s">
        <v>116</v>
      </c>
      <c r="I20" s="54"/>
      <c r="J20" s="54">
        <v>222</v>
      </c>
      <c r="K20" s="54"/>
      <c r="L20" s="54">
        <v>249</v>
      </c>
      <c r="M20" s="54">
        <f t="shared" si="1"/>
        <v>471</v>
      </c>
    </row>
    <row r="21" spans="1:13" ht="16.5" customHeight="1">
      <c r="A21" s="42" t="s">
        <v>199</v>
      </c>
      <c r="B21" s="41" t="s">
        <v>117</v>
      </c>
      <c r="C21" s="54"/>
      <c r="D21" s="54"/>
      <c r="E21" s="54"/>
      <c r="F21" s="54"/>
      <c r="G21" s="54">
        <f t="shared" si="0"/>
        <v>0</v>
      </c>
      <c r="H21" s="17" t="s">
        <v>118</v>
      </c>
      <c r="I21" s="54">
        <v>29351</v>
      </c>
      <c r="J21" s="54"/>
      <c r="K21" s="54"/>
      <c r="L21" s="54"/>
      <c r="M21" s="54">
        <f t="shared" si="1"/>
        <v>29351</v>
      </c>
    </row>
    <row r="22" spans="1:13" ht="16.5" customHeight="1">
      <c r="A22" s="42" t="s">
        <v>200</v>
      </c>
      <c r="B22" s="41" t="s">
        <v>119</v>
      </c>
      <c r="C22" s="54">
        <v>11688</v>
      </c>
      <c r="D22" s="54"/>
      <c r="E22" s="54"/>
      <c r="F22" s="54"/>
      <c r="G22" s="54">
        <f t="shared" si="0"/>
        <v>11688</v>
      </c>
      <c r="H22" s="17" t="s">
        <v>120</v>
      </c>
      <c r="I22" s="54"/>
      <c r="J22" s="54"/>
      <c r="K22" s="54"/>
      <c r="L22" s="54"/>
      <c r="M22" s="54">
        <f t="shared" si="1"/>
        <v>0</v>
      </c>
    </row>
    <row r="23" spans="1:13" ht="16.5" customHeight="1">
      <c r="A23" s="42" t="s">
        <v>201</v>
      </c>
      <c r="B23" s="41" t="s">
        <v>121</v>
      </c>
      <c r="C23" s="54"/>
      <c r="D23" s="54"/>
      <c r="E23" s="54"/>
      <c r="F23" s="54"/>
      <c r="G23" s="54">
        <f t="shared" si="0"/>
        <v>0</v>
      </c>
      <c r="H23" s="17" t="s">
        <v>122</v>
      </c>
      <c r="I23" s="54">
        <v>34900</v>
      </c>
      <c r="J23" s="54"/>
      <c r="K23" s="54"/>
      <c r="L23" s="54"/>
      <c r="M23" s="54">
        <f t="shared" si="1"/>
        <v>34900</v>
      </c>
    </row>
    <row r="24" spans="1:13" ht="16.5" customHeight="1">
      <c r="A24" s="42" t="s">
        <v>202</v>
      </c>
      <c r="B24" s="41" t="s">
        <v>123</v>
      </c>
      <c r="C24" s="54"/>
      <c r="D24" s="54"/>
      <c r="E24" s="54"/>
      <c r="F24" s="54"/>
      <c r="G24" s="54">
        <f t="shared" si="0"/>
        <v>0</v>
      </c>
      <c r="H24" s="17" t="s">
        <v>124</v>
      </c>
      <c r="I24" s="54">
        <v>12697</v>
      </c>
      <c r="J24" s="54"/>
      <c r="K24" s="54"/>
      <c r="L24" s="54"/>
      <c r="M24" s="54">
        <f t="shared" si="1"/>
        <v>12697</v>
      </c>
    </row>
    <row r="25" spans="1:13" ht="16.5" customHeight="1">
      <c r="A25" s="42" t="s">
        <v>203</v>
      </c>
      <c r="B25" s="41" t="s">
        <v>125</v>
      </c>
      <c r="C25" s="54">
        <v>4466</v>
      </c>
      <c r="D25" s="54"/>
      <c r="E25" s="54"/>
      <c r="F25" s="54"/>
      <c r="G25" s="54">
        <f t="shared" si="0"/>
        <v>4466</v>
      </c>
      <c r="H25" s="17"/>
      <c r="I25" s="54"/>
      <c r="J25" s="54"/>
      <c r="K25" s="54"/>
      <c r="L25" s="54"/>
      <c r="M25" s="54">
        <f t="shared" si="1"/>
        <v>0</v>
      </c>
    </row>
    <row r="26" spans="1:13" ht="16.5" customHeight="1">
      <c r="A26" s="42" t="s">
        <v>204</v>
      </c>
      <c r="B26" s="41" t="s">
        <v>126</v>
      </c>
      <c r="C26" s="54">
        <v>16051</v>
      </c>
      <c r="D26" s="54"/>
      <c r="E26" s="54"/>
      <c r="F26" s="54"/>
      <c r="G26" s="54">
        <f t="shared" si="0"/>
        <v>16051</v>
      </c>
      <c r="H26" s="17" t="s">
        <v>127</v>
      </c>
      <c r="I26" s="54">
        <v>32662</v>
      </c>
      <c r="J26" s="54"/>
      <c r="K26" s="54"/>
      <c r="L26" s="54"/>
      <c r="M26" s="54">
        <f t="shared" si="1"/>
        <v>32662</v>
      </c>
    </row>
    <row r="27" spans="1:13" ht="16.5" customHeight="1">
      <c r="A27" s="42" t="s">
        <v>205</v>
      </c>
      <c r="B27" s="40" t="s">
        <v>85</v>
      </c>
      <c r="C27" s="56">
        <f>SUM(C19:C26)</f>
        <v>116272</v>
      </c>
      <c r="D27" s="56">
        <f>SUM(D19:D26)</f>
        <v>222</v>
      </c>
      <c r="E27" s="56">
        <f>SUM(E19:E26)</f>
        <v>0</v>
      </c>
      <c r="F27" s="56">
        <f>SUM(F19:F26)</f>
        <v>249</v>
      </c>
      <c r="G27" s="55">
        <f>SUM(C27:F27)</f>
        <v>116743</v>
      </c>
      <c r="H27" s="15" t="s">
        <v>85</v>
      </c>
      <c r="I27" s="55">
        <f>SUM(I19:I26)</f>
        <v>116272</v>
      </c>
      <c r="J27" s="55">
        <f>SUM(J19:J26)</f>
        <v>222</v>
      </c>
      <c r="K27" s="55">
        <f>SUM(K19:K26)</f>
        <v>0</v>
      </c>
      <c r="L27" s="55">
        <f>SUM(L19:L26)</f>
        <v>249</v>
      </c>
      <c r="M27" s="55">
        <f>SUM(I27:L27)</f>
        <v>116743</v>
      </c>
    </row>
    <row r="28" spans="1:13" ht="16.5" customHeight="1">
      <c r="A28" s="42" t="s">
        <v>206</v>
      </c>
      <c r="B28" s="43" t="s">
        <v>128</v>
      </c>
      <c r="C28" s="56">
        <f>SUM(C27+C17)</f>
        <v>333726</v>
      </c>
      <c r="D28" s="56">
        <f>SUM(D27+D17)</f>
        <v>16290</v>
      </c>
      <c r="E28" s="56">
        <f>SUM(E27+E17)</f>
        <v>107430</v>
      </c>
      <c r="F28" s="56">
        <f>SUM(F27+F17)</f>
        <v>21213</v>
      </c>
      <c r="G28" s="55">
        <f>SUM(C28:F28)</f>
        <v>478659</v>
      </c>
      <c r="H28" s="18" t="s">
        <v>129</v>
      </c>
      <c r="I28" s="55">
        <f>SUM(I17+I27)</f>
        <v>358666</v>
      </c>
      <c r="J28" s="55">
        <f>SUM(J17+J27)</f>
        <v>16290</v>
      </c>
      <c r="K28" s="55">
        <f>SUM(K17+K27)</f>
        <v>107430</v>
      </c>
      <c r="L28" s="55">
        <f>SUM(L17+L27)</f>
        <v>22115</v>
      </c>
      <c r="M28" s="55">
        <f>SUM(I28:L28)</f>
        <v>504501</v>
      </c>
    </row>
  </sheetData>
  <sheetProtection selectLockedCells="1" selectUnlockedCells="1"/>
  <mergeCells count="6">
    <mergeCell ref="A5:A6"/>
    <mergeCell ref="B3:M3"/>
    <mergeCell ref="I4:J4"/>
    <mergeCell ref="K4:M4"/>
    <mergeCell ref="L1:M1"/>
    <mergeCell ref="I2:M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22">
      <selection activeCell="I8" sqref="I8:J8"/>
    </sheetView>
  </sheetViews>
  <sheetFormatPr defaultColWidth="9.00390625" defaultRowHeight="12.75"/>
  <cols>
    <col min="1" max="1" width="3.625" style="0" customWidth="1"/>
    <col min="2" max="2" width="34.875" style="0" customWidth="1"/>
    <col min="3" max="5" width="10.75390625" style="0" customWidth="1"/>
  </cols>
  <sheetData>
    <row r="1" spans="5:6" ht="12.75">
      <c r="E1" s="63" t="s">
        <v>249</v>
      </c>
      <c r="F1" s="63"/>
    </row>
    <row r="2" spans="3:7" ht="12.75">
      <c r="C2" s="63" t="s">
        <v>250</v>
      </c>
      <c r="D2" s="63"/>
      <c r="E2" s="63"/>
      <c r="F2" s="63"/>
      <c r="G2" s="63"/>
    </row>
    <row r="3" spans="2:6" ht="12.75" customHeight="1">
      <c r="B3" s="74" t="s">
        <v>130</v>
      </c>
      <c r="C3" s="74"/>
      <c r="D3" s="74"/>
      <c r="E3" s="74"/>
      <c r="F3" s="74"/>
    </row>
    <row r="4" spans="2:6" ht="12.75" customHeight="1">
      <c r="B4" s="75" t="s">
        <v>0</v>
      </c>
      <c r="C4" s="75"/>
      <c r="D4" s="75"/>
      <c r="E4" s="75"/>
      <c r="F4" s="75"/>
    </row>
    <row r="5" spans="2:6" ht="12.75">
      <c r="B5" s="19"/>
      <c r="C5" s="20"/>
      <c r="D5" s="21"/>
      <c r="E5" s="21"/>
      <c r="F5" s="57" t="s">
        <v>182</v>
      </c>
    </row>
    <row r="6" spans="1:6" ht="30" customHeight="1">
      <c r="A6" s="69" t="s">
        <v>183</v>
      </c>
      <c r="B6" s="47" t="s">
        <v>131</v>
      </c>
      <c r="C6" s="23" t="s">
        <v>132</v>
      </c>
      <c r="D6" s="23" t="s">
        <v>133</v>
      </c>
      <c r="E6" s="23" t="s">
        <v>134</v>
      </c>
      <c r="F6" s="24" t="s">
        <v>135</v>
      </c>
    </row>
    <row r="7" spans="1:6" ht="19.5" customHeight="1">
      <c r="A7" s="69"/>
      <c r="B7" s="47" t="s">
        <v>207</v>
      </c>
      <c r="C7" s="23" t="s">
        <v>208</v>
      </c>
      <c r="D7" s="23" t="s">
        <v>209</v>
      </c>
      <c r="E7" s="23" t="s">
        <v>210</v>
      </c>
      <c r="F7" s="24" t="s">
        <v>211</v>
      </c>
    </row>
    <row r="8" spans="1:6" ht="21.75" customHeight="1">
      <c r="A8" s="42" t="s">
        <v>184</v>
      </c>
      <c r="B8" s="48" t="s">
        <v>136</v>
      </c>
      <c r="C8" s="54">
        <v>500</v>
      </c>
      <c r="D8" s="54">
        <v>929</v>
      </c>
      <c r="E8" s="54">
        <v>471</v>
      </c>
      <c r="F8" s="54">
        <f>IF(D8&lt;&gt;0,E8/D8,"")</f>
        <v>0.5069967707212056</v>
      </c>
    </row>
    <row r="9" spans="1:6" ht="21.75" customHeight="1">
      <c r="A9" s="42" t="s">
        <v>185</v>
      </c>
      <c r="B9" s="48" t="s">
        <v>137</v>
      </c>
      <c r="C9" s="54">
        <v>2000</v>
      </c>
      <c r="D9" s="54">
        <v>2000</v>
      </c>
      <c r="E9" s="54">
        <v>1210</v>
      </c>
      <c r="F9" s="54">
        <f aca="true" t="shared" si="0" ref="F9:F34">IF(D9&lt;&gt;0,E9/D9,"")</f>
        <v>0.605</v>
      </c>
    </row>
    <row r="10" spans="1:6" ht="21.75" customHeight="1">
      <c r="A10" s="42" t="s">
        <v>186</v>
      </c>
      <c r="B10" s="48" t="s">
        <v>138</v>
      </c>
      <c r="C10" s="54"/>
      <c r="D10" s="54"/>
      <c r="E10" s="54">
        <v>39</v>
      </c>
      <c r="F10" s="54">
        <f t="shared" si="0"/>
      </c>
    </row>
    <row r="11" spans="1:6" ht="21.75" customHeight="1">
      <c r="A11" s="42" t="s">
        <v>187</v>
      </c>
      <c r="B11" s="48" t="s">
        <v>139</v>
      </c>
      <c r="C11" s="54"/>
      <c r="D11" s="54"/>
      <c r="E11" s="54"/>
      <c r="F11" s="54">
        <f t="shared" si="0"/>
      </c>
    </row>
    <row r="12" spans="1:6" ht="21.75" customHeight="1">
      <c r="A12" s="42" t="s">
        <v>188</v>
      </c>
      <c r="B12" s="48" t="s">
        <v>140</v>
      </c>
      <c r="C12" s="54">
        <v>150</v>
      </c>
      <c r="D12" s="54">
        <v>150</v>
      </c>
      <c r="E12" s="54">
        <v>0</v>
      </c>
      <c r="F12" s="54">
        <f t="shared" si="0"/>
        <v>0</v>
      </c>
    </row>
    <row r="13" spans="1:6" ht="21.75" customHeight="1">
      <c r="A13" s="42" t="s">
        <v>189</v>
      </c>
      <c r="B13" s="48" t="s">
        <v>141</v>
      </c>
      <c r="C13" s="54">
        <v>450</v>
      </c>
      <c r="D13" s="54">
        <v>878</v>
      </c>
      <c r="E13" s="54">
        <v>895</v>
      </c>
      <c r="F13" s="54">
        <f t="shared" si="0"/>
        <v>1.0193621867881548</v>
      </c>
    </row>
    <row r="14" spans="1:6" ht="21.75" customHeight="1">
      <c r="A14" s="42" t="s">
        <v>190</v>
      </c>
      <c r="B14" s="48" t="s">
        <v>142</v>
      </c>
      <c r="C14" s="54"/>
      <c r="D14" s="54"/>
      <c r="E14" s="54">
        <v>146</v>
      </c>
      <c r="F14" s="54">
        <f t="shared" si="0"/>
      </c>
    </row>
    <row r="15" spans="1:6" ht="21.75" customHeight="1">
      <c r="A15" s="42" t="s">
        <v>191</v>
      </c>
      <c r="B15" s="48" t="s">
        <v>143</v>
      </c>
      <c r="C15" s="54"/>
      <c r="D15" s="54"/>
      <c r="E15" s="54"/>
      <c r="F15" s="54">
        <f t="shared" si="0"/>
      </c>
    </row>
    <row r="16" spans="1:6" ht="21.75" customHeight="1">
      <c r="A16" s="42" t="s">
        <v>192</v>
      </c>
      <c r="B16" s="48" t="s">
        <v>144</v>
      </c>
      <c r="C16" s="54"/>
      <c r="D16" s="54"/>
      <c r="E16" s="54"/>
      <c r="F16" s="54">
        <f t="shared" si="0"/>
      </c>
    </row>
    <row r="17" spans="1:6" ht="21.75" customHeight="1">
      <c r="A17" s="42" t="s">
        <v>193</v>
      </c>
      <c r="B17" s="48" t="s">
        <v>145</v>
      </c>
      <c r="C17" s="54"/>
      <c r="D17" s="54"/>
      <c r="E17" s="54"/>
      <c r="F17" s="54">
        <f t="shared" si="0"/>
      </c>
    </row>
    <row r="18" spans="1:6" ht="21.75" customHeight="1">
      <c r="A18" s="42" t="s">
        <v>194</v>
      </c>
      <c r="B18" s="48" t="s">
        <v>146</v>
      </c>
      <c r="C18" s="54"/>
      <c r="D18" s="54"/>
      <c r="E18" s="54"/>
      <c r="F18" s="54">
        <f t="shared" si="0"/>
      </c>
    </row>
    <row r="19" spans="1:6" ht="21.75" customHeight="1">
      <c r="A19" s="42" t="s">
        <v>195</v>
      </c>
      <c r="B19" s="48" t="s">
        <v>147</v>
      </c>
      <c r="C19" s="54">
        <v>800</v>
      </c>
      <c r="D19" s="54">
        <v>800</v>
      </c>
      <c r="E19" s="54">
        <v>697</v>
      </c>
      <c r="F19" s="54">
        <f t="shared" si="0"/>
        <v>0.87125</v>
      </c>
    </row>
    <row r="20" spans="1:6" ht="21.75" customHeight="1">
      <c r="A20" s="42" t="s">
        <v>196</v>
      </c>
      <c r="B20" s="48" t="s">
        <v>148</v>
      </c>
      <c r="C20" s="54">
        <v>100</v>
      </c>
      <c r="D20" s="54">
        <v>0</v>
      </c>
      <c r="E20" s="54">
        <v>0</v>
      </c>
      <c r="F20" s="54">
        <f t="shared" si="0"/>
      </c>
    </row>
    <row r="21" spans="1:6" ht="21.75" customHeight="1">
      <c r="A21" s="53" t="s">
        <v>197</v>
      </c>
      <c r="B21" s="49" t="s">
        <v>149</v>
      </c>
      <c r="C21" s="55">
        <f>SUM(C8:C20)</f>
        <v>4000</v>
      </c>
      <c r="D21" s="55">
        <f>SUM(D8:D20)</f>
        <v>4757</v>
      </c>
      <c r="E21" s="55">
        <f>SUM(E8:E20)</f>
        <v>3458</v>
      </c>
      <c r="F21" s="58">
        <f t="shared" si="0"/>
        <v>0.7269287365986966</v>
      </c>
    </row>
    <row r="22" spans="1:6" ht="21.75" customHeight="1">
      <c r="A22" s="42" t="s">
        <v>198</v>
      </c>
      <c r="B22" s="48" t="s">
        <v>150</v>
      </c>
      <c r="C22" s="54">
        <v>1500</v>
      </c>
      <c r="D22" s="54">
        <v>1500</v>
      </c>
      <c r="E22" s="54">
        <v>1283</v>
      </c>
      <c r="F22" s="54">
        <f t="shared" si="0"/>
        <v>0.8553333333333333</v>
      </c>
    </row>
    <row r="23" spans="1:6" ht="21.75" customHeight="1">
      <c r="A23" s="42" t="s">
        <v>199</v>
      </c>
      <c r="B23" s="48" t="s">
        <v>151</v>
      </c>
      <c r="C23" s="54">
        <v>1800</v>
      </c>
      <c r="D23" s="54">
        <v>1800</v>
      </c>
      <c r="E23" s="54">
        <v>704</v>
      </c>
      <c r="F23" s="54">
        <f t="shared" si="0"/>
        <v>0.39111111111111113</v>
      </c>
    </row>
    <row r="24" spans="1:6" ht="21.75" customHeight="1">
      <c r="A24" s="42" t="s">
        <v>200</v>
      </c>
      <c r="B24" s="48" t="s">
        <v>144</v>
      </c>
      <c r="C24" s="54"/>
      <c r="D24" s="54"/>
      <c r="E24" s="54"/>
      <c r="F24" s="54">
        <f t="shared" si="0"/>
      </c>
    </row>
    <row r="25" spans="1:6" ht="21.75" customHeight="1">
      <c r="A25" s="42" t="s">
        <v>201</v>
      </c>
      <c r="B25" s="48" t="s">
        <v>152</v>
      </c>
      <c r="C25" s="54"/>
      <c r="D25" s="54"/>
      <c r="E25" s="54"/>
      <c r="F25" s="54">
        <f t="shared" si="0"/>
      </c>
    </row>
    <row r="26" spans="1:6" ht="21.75" customHeight="1">
      <c r="A26" s="42" t="s">
        <v>202</v>
      </c>
      <c r="B26" s="48" t="s">
        <v>153</v>
      </c>
      <c r="C26" s="54"/>
      <c r="D26" s="54"/>
      <c r="E26" s="54">
        <v>28</v>
      </c>
      <c r="F26" s="54">
        <f t="shared" si="0"/>
      </c>
    </row>
    <row r="27" spans="1:6" ht="21.75" customHeight="1">
      <c r="A27" s="42" t="s">
        <v>203</v>
      </c>
      <c r="B27" s="48" t="s">
        <v>154</v>
      </c>
      <c r="C27" s="54">
        <v>100</v>
      </c>
      <c r="D27" s="54">
        <v>100</v>
      </c>
      <c r="E27" s="54">
        <v>0</v>
      </c>
      <c r="F27" s="54">
        <f t="shared" si="0"/>
        <v>0</v>
      </c>
    </row>
    <row r="28" spans="1:6" ht="21.75" customHeight="1">
      <c r="A28" s="42" t="s">
        <v>204</v>
      </c>
      <c r="B28" s="48" t="s">
        <v>155</v>
      </c>
      <c r="C28" s="54">
        <v>100</v>
      </c>
      <c r="D28" s="54">
        <v>100</v>
      </c>
      <c r="E28" s="54">
        <v>116</v>
      </c>
      <c r="F28" s="54">
        <f t="shared" si="0"/>
        <v>1.16</v>
      </c>
    </row>
    <row r="29" spans="1:6" ht="21.75" customHeight="1">
      <c r="A29" s="42" t="s">
        <v>205</v>
      </c>
      <c r="B29" s="48" t="s">
        <v>156</v>
      </c>
      <c r="C29" s="54"/>
      <c r="D29" s="54"/>
      <c r="E29" s="54"/>
      <c r="F29" s="54">
        <f t="shared" si="0"/>
      </c>
    </row>
    <row r="30" spans="1:6" ht="21.75" customHeight="1">
      <c r="A30" s="42" t="s">
        <v>206</v>
      </c>
      <c r="B30" s="48" t="s">
        <v>20</v>
      </c>
      <c r="C30" s="54"/>
      <c r="D30" s="54"/>
      <c r="E30" s="54"/>
      <c r="F30" s="54">
        <f t="shared" si="0"/>
      </c>
    </row>
    <row r="31" spans="1:6" ht="21.75" customHeight="1">
      <c r="A31" s="53" t="s">
        <v>219</v>
      </c>
      <c r="B31" s="49" t="s">
        <v>157</v>
      </c>
      <c r="C31" s="55">
        <f>SUM(C22:C30)</f>
        <v>3500</v>
      </c>
      <c r="D31" s="55">
        <f>SUM(D22:D30)</f>
        <v>3500</v>
      </c>
      <c r="E31" s="55">
        <f>SUM(E22:E30)</f>
        <v>2131</v>
      </c>
      <c r="F31" s="58">
        <f t="shared" si="0"/>
        <v>0.6088571428571429</v>
      </c>
    </row>
    <row r="32" spans="1:6" ht="21.75" customHeight="1">
      <c r="A32" s="42" t="s">
        <v>220</v>
      </c>
      <c r="B32" s="48" t="s">
        <v>158</v>
      </c>
      <c r="C32" s="59"/>
      <c r="D32" s="59">
        <v>100</v>
      </c>
      <c r="E32" s="59">
        <v>280</v>
      </c>
      <c r="F32" s="54">
        <f t="shared" si="0"/>
        <v>2.8</v>
      </c>
    </row>
    <row r="33" spans="1:6" ht="21.75" customHeight="1">
      <c r="A33" s="42" t="s">
        <v>221</v>
      </c>
      <c r="B33" s="48" t="s">
        <v>159</v>
      </c>
      <c r="C33" s="59">
        <v>500</v>
      </c>
      <c r="D33" s="59">
        <v>500</v>
      </c>
      <c r="E33" s="59">
        <v>790</v>
      </c>
      <c r="F33" s="54">
        <f t="shared" si="0"/>
        <v>1.58</v>
      </c>
    </row>
    <row r="34" spans="1:6" ht="21.75" customHeight="1">
      <c r="A34" s="53" t="s">
        <v>222</v>
      </c>
      <c r="B34" s="49" t="s">
        <v>85</v>
      </c>
      <c r="C34" s="55">
        <f>C21+C31+C32+C33</f>
        <v>8000</v>
      </c>
      <c r="D34" s="55">
        <f>D21+D31+D32+D33</f>
        <v>8857</v>
      </c>
      <c r="E34" s="55">
        <f>E21+E31+E32+E33</f>
        <v>6659</v>
      </c>
      <c r="F34" s="58">
        <f t="shared" si="0"/>
        <v>0.7518347070114034</v>
      </c>
    </row>
  </sheetData>
  <sheetProtection selectLockedCells="1" selectUnlockedCells="1"/>
  <mergeCells count="5">
    <mergeCell ref="B3:F3"/>
    <mergeCell ref="B4:F4"/>
    <mergeCell ref="A6:A7"/>
    <mergeCell ref="E1:F1"/>
    <mergeCell ref="C2:G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3">
      <selection activeCell="I8" sqref="I8"/>
    </sheetView>
  </sheetViews>
  <sheetFormatPr defaultColWidth="9.00390625" defaultRowHeight="12.75"/>
  <cols>
    <col min="1" max="1" width="3.75390625" style="0" customWidth="1"/>
    <col min="2" max="2" width="20.875" style="0" customWidth="1"/>
    <col min="3" max="3" width="17.125" style="0" customWidth="1"/>
    <col min="4" max="4" width="18.00390625" style="0" customWidth="1"/>
    <col min="5" max="5" width="12.00390625" style="0" customWidth="1"/>
    <col min="6" max="6" width="14.25390625" style="0" customWidth="1"/>
  </cols>
  <sheetData>
    <row r="1" spans="5:6" ht="12.75">
      <c r="E1" s="63" t="s">
        <v>251</v>
      </c>
      <c r="F1" s="63"/>
    </row>
    <row r="2" spans="4:6" ht="12.75">
      <c r="D2" s="63" t="s">
        <v>252</v>
      </c>
      <c r="E2" s="63"/>
      <c r="F2" s="63"/>
    </row>
    <row r="3" spans="2:6" ht="39.75" customHeight="1">
      <c r="B3" s="74" t="s">
        <v>181</v>
      </c>
      <c r="C3" s="74"/>
      <c r="D3" s="74"/>
      <c r="E3" s="74"/>
      <c r="F3" s="74"/>
    </row>
    <row r="4" spans="2:6" ht="15.75" customHeight="1">
      <c r="B4" s="25"/>
      <c r="C4" s="25"/>
      <c r="D4" s="25"/>
      <c r="E4" s="25"/>
      <c r="F4" s="25"/>
    </row>
    <row r="5" spans="2:6" ht="15.75">
      <c r="B5" s="25"/>
      <c r="C5" s="25"/>
      <c r="D5" s="25"/>
      <c r="E5" s="25"/>
      <c r="F5" s="25"/>
    </row>
    <row r="6" spans="5:6" ht="12.75">
      <c r="E6" s="8"/>
      <c r="F6" s="26" t="s">
        <v>160</v>
      </c>
    </row>
    <row r="7" spans="1:6" ht="38.25">
      <c r="A7" s="69" t="s">
        <v>183</v>
      </c>
      <c r="B7" s="47" t="s">
        <v>161</v>
      </c>
      <c r="C7" s="22" t="s">
        <v>162</v>
      </c>
      <c r="D7" s="22" t="s">
        <v>163</v>
      </c>
      <c r="E7" s="22" t="s">
        <v>164</v>
      </c>
      <c r="F7" s="22" t="s">
        <v>92</v>
      </c>
    </row>
    <row r="8" spans="1:6" ht="12.75">
      <c r="A8" s="69"/>
      <c r="B8" s="47" t="s">
        <v>207</v>
      </c>
      <c r="C8" s="22" t="s">
        <v>208</v>
      </c>
      <c r="D8" s="22" t="s">
        <v>209</v>
      </c>
      <c r="E8" s="22" t="s">
        <v>210</v>
      </c>
      <c r="F8" s="22" t="s">
        <v>211</v>
      </c>
    </row>
    <row r="9" spans="1:6" ht="39.75" customHeight="1">
      <c r="A9" s="42" t="s">
        <v>184</v>
      </c>
      <c r="B9" s="51" t="s">
        <v>165</v>
      </c>
      <c r="C9" s="27">
        <v>11</v>
      </c>
      <c r="D9" s="27">
        <v>1</v>
      </c>
      <c r="E9" s="28"/>
      <c r="F9" s="27">
        <f>SUM(C9:E9)</f>
        <v>12</v>
      </c>
    </row>
    <row r="10" spans="1:6" ht="39.75" customHeight="1">
      <c r="A10" s="42" t="s">
        <v>185</v>
      </c>
      <c r="B10" s="51" t="s">
        <v>166</v>
      </c>
      <c r="C10" s="27">
        <v>1</v>
      </c>
      <c r="D10" s="27"/>
      <c r="E10" s="28"/>
      <c r="F10" s="27">
        <f aca="true" t="shared" si="0" ref="F10:F18">SUM(C10:E10)</f>
        <v>1</v>
      </c>
    </row>
    <row r="11" spans="1:6" ht="39.75" customHeight="1">
      <c r="A11" s="42" t="s">
        <v>186</v>
      </c>
      <c r="B11" s="51" t="s">
        <v>167</v>
      </c>
      <c r="C11" s="27">
        <v>15</v>
      </c>
      <c r="D11" s="27"/>
      <c r="E11" s="28"/>
      <c r="F11" s="27">
        <f t="shared" si="0"/>
        <v>15</v>
      </c>
    </row>
    <row r="12" spans="1:6" ht="39.75" customHeight="1">
      <c r="A12" s="42" t="s">
        <v>187</v>
      </c>
      <c r="B12" s="51" t="s">
        <v>168</v>
      </c>
      <c r="C12" s="27">
        <v>1</v>
      </c>
      <c r="D12" s="27"/>
      <c r="E12" s="28"/>
      <c r="F12" s="27">
        <f t="shared" si="0"/>
        <v>1</v>
      </c>
    </row>
    <row r="13" spans="1:6" ht="39.75" customHeight="1">
      <c r="A13" s="42" t="s">
        <v>188</v>
      </c>
      <c r="B13" s="51" t="s">
        <v>169</v>
      </c>
      <c r="C13" s="27">
        <v>1</v>
      </c>
      <c r="D13" s="27">
        <v>1</v>
      </c>
      <c r="E13" s="28"/>
      <c r="F13" s="27">
        <f t="shared" si="0"/>
        <v>2</v>
      </c>
    </row>
    <row r="14" spans="1:6" ht="39.75" customHeight="1">
      <c r="A14" s="42" t="s">
        <v>189</v>
      </c>
      <c r="B14" s="51" t="s">
        <v>170</v>
      </c>
      <c r="C14" s="27">
        <v>6</v>
      </c>
      <c r="D14" s="27"/>
      <c r="E14" s="28"/>
      <c r="F14" s="27">
        <f t="shared" si="0"/>
        <v>6</v>
      </c>
    </row>
    <row r="15" spans="1:6" ht="39.75" customHeight="1">
      <c r="A15" s="42" t="s">
        <v>190</v>
      </c>
      <c r="B15" s="51" t="s">
        <v>171</v>
      </c>
      <c r="C15" s="27">
        <v>24</v>
      </c>
      <c r="D15" s="27">
        <v>1</v>
      </c>
      <c r="E15" s="28"/>
      <c r="F15" s="27">
        <f t="shared" si="0"/>
        <v>25</v>
      </c>
    </row>
    <row r="16" spans="1:6" ht="39.75" customHeight="1">
      <c r="A16" s="42" t="s">
        <v>191</v>
      </c>
      <c r="B16" s="51" t="s">
        <v>87</v>
      </c>
      <c r="C16" s="27">
        <v>4</v>
      </c>
      <c r="D16" s="27"/>
      <c r="E16" s="28"/>
      <c r="F16" s="27">
        <f t="shared" si="0"/>
        <v>4</v>
      </c>
    </row>
    <row r="17" spans="1:6" ht="39.75" customHeight="1">
      <c r="A17" s="42" t="s">
        <v>192</v>
      </c>
      <c r="B17" s="51" t="s">
        <v>172</v>
      </c>
      <c r="C17" s="27">
        <v>7</v>
      </c>
      <c r="D17" s="27"/>
      <c r="E17" s="28"/>
      <c r="F17" s="27">
        <f t="shared" si="0"/>
        <v>7</v>
      </c>
    </row>
    <row r="18" spans="1:6" ht="39.75" customHeight="1">
      <c r="A18" s="53" t="s">
        <v>193</v>
      </c>
      <c r="B18" s="52" t="s">
        <v>85</v>
      </c>
      <c r="C18" s="29">
        <f>SUM(C9:C17)</f>
        <v>70</v>
      </c>
      <c r="D18" s="29">
        <f>SUM(D9:D17)</f>
        <v>3</v>
      </c>
      <c r="E18" s="29">
        <f>SUM(E9:E17)</f>
        <v>0</v>
      </c>
      <c r="F18" s="50">
        <f t="shared" si="0"/>
        <v>73</v>
      </c>
    </row>
  </sheetData>
  <sheetProtection selectLockedCells="1" selectUnlockedCells="1"/>
  <mergeCells count="4">
    <mergeCell ref="B3:F3"/>
    <mergeCell ref="A7:A8"/>
    <mergeCell ref="E1:F1"/>
    <mergeCell ref="D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POLGÁRMESTERI HIVATAL RÉVFÜLÖP</cp:lastModifiedBy>
  <cp:lastPrinted>2010-04-15T09:11:32Z</cp:lastPrinted>
  <dcterms:created xsi:type="dcterms:W3CDTF">2010-04-06T06:03:04Z</dcterms:created>
  <dcterms:modified xsi:type="dcterms:W3CDTF">2010-04-15T09:17:35Z</dcterms:modified>
  <cp:category/>
  <cp:version/>
  <cp:contentType/>
  <cp:contentStatus/>
</cp:coreProperties>
</file>