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2"/>
  </bookViews>
  <sheets>
    <sheet name="ütemterv" sheetId="1" r:id="rId1"/>
    <sheet name="közvetett támogatások" sheetId="2" r:id="rId2"/>
    <sheet name="Tájékoztatási kötelezettség" sheetId="3" r:id="rId3"/>
  </sheets>
  <definedNames/>
  <calcPr fullCalcOnLoad="1"/>
</workbook>
</file>

<file path=xl/sharedStrings.xml><?xml version="1.0" encoding="utf-8"?>
<sst xmlns="http://schemas.openxmlformats.org/spreadsheetml/2006/main" count="125" uniqueCount="89">
  <si>
    <t>RÉVFÜLÖP NAGYKÖZSÉG ÖNKORMÁNYZATA</t>
  </si>
  <si>
    <t>2018.év</t>
  </si>
  <si>
    <t>előirányzat-felhasználási ÜTEMTERV</t>
  </si>
  <si>
    <t>(adatok 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</si>
  <si>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</si>
  <si>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</si>
  <si>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</si>
  <si>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</si>
  <si>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</si>
  <si>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</si>
  <si>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</si>
  <si>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</si>
  <si>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</si>
  <si>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</si>
  <si>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</si>
  <si>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</si>
  <si>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</si>
  <si>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</si>
  <si>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</si>
  <si>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B1</t>
  </si>
  <si>
    <t>Működési célú támogatás</t>
  </si>
  <si>
    <t>B3</t>
  </si>
  <si>
    <t>Közhatalmi bevételek</t>
  </si>
  <si>
    <t>B4</t>
  </si>
  <si>
    <t>Működési bevételek</t>
  </si>
  <si>
    <t>B6</t>
  </si>
  <si>
    <t>Működési c. átvett pénzeszk.</t>
  </si>
  <si>
    <t>B2</t>
  </si>
  <si>
    <t>Felhalmozási célú támogatás</t>
  </si>
  <si>
    <t>B5</t>
  </si>
  <si>
    <t>Felhalmozási bevételek</t>
  </si>
  <si>
    <t>B7</t>
  </si>
  <si>
    <t>Felhalmozási c. átvett pénzeszk.</t>
  </si>
  <si>
    <t>B8</t>
  </si>
  <si>
    <t>Finanszírozási bevételek</t>
  </si>
  <si>
    <t>BEVÉTELEK összesen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</si>
  <si>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</si>
  <si>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</si>
  <si>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</si>
  <si>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</si>
  <si>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</si>
  <si>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</si>
  <si>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</si>
  <si>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Ellátottak pénzbeli juttatásai</t>
  </si>
  <si>
    <t>K5</t>
  </si>
  <si>
    <t>Egyéb működési célú kiad.</t>
  </si>
  <si>
    <t>K6</t>
  </si>
  <si>
    <t>Beruházások</t>
  </si>
  <si>
    <t>K7</t>
  </si>
  <si>
    <t>Felújítások</t>
  </si>
  <si>
    <t xml:space="preserve">K8 </t>
  </si>
  <si>
    <t>Egyéb felhalm.célú kiadások</t>
  </si>
  <si>
    <t>K9</t>
  </si>
  <si>
    <t>Finanszírozási kiadások</t>
  </si>
  <si>
    <t>KIADÁSOK összesen</t>
  </si>
  <si>
    <t>Kedvezmény összege ( Ft)</t>
  </si>
  <si>
    <t>Mentesség összege ( Ft)</t>
  </si>
  <si>
    <t>Összesen Ft)</t>
  </si>
  <si>
    <t>Telekadó</t>
  </si>
  <si>
    <t>0</t>
  </si>
  <si>
    <t>Építményadó</t>
  </si>
  <si>
    <t>2 900 000</t>
  </si>
  <si>
    <t>Iparűzési adó</t>
  </si>
  <si>
    <t>Gépjárműadó</t>
  </si>
  <si>
    <t>("7"-es környezetvédelmi osztályba tartozó gépjármű)</t>
  </si>
  <si>
    <t>("10"-es környezetvédelmi osztályba tartozó gépjármű)</t>
  </si>
  <si>
    <t>(mozgáskorlátozott személy szállításához használt gépjármű)</t>
  </si>
  <si>
    <t xml:space="preserve">Összesen </t>
  </si>
  <si>
    <t>Tájékoztatási kötelezettség az  Áht. 29/A § szerinti költségvetési évet követő 3 év keretszámai</t>
  </si>
  <si>
    <t>2019.év</t>
  </si>
  <si>
    <t>2020.év</t>
  </si>
  <si>
    <t>2021.év</t>
  </si>
  <si>
    <t>2018.</t>
  </si>
  <si>
    <t>2019.</t>
  </si>
  <si>
    <t>Működési bevételek összesen:</t>
  </si>
  <si>
    <t>Működési célú támogatások államháztartáson belülről</t>
  </si>
  <si>
    <t>Működési célú átvett pénzeszközök</t>
  </si>
  <si>
    <t>Felhalmozási bevételek összesen:</t>
  </si>
  <si>
    <t>Felhalmozási célú támogatások államháztartáson belülről</t>
  </si>
  <si>
    <t>Felhalmozási célú átvett pénzeszközök</t>
  </si>
  <si>
    <t>BEVÉTELEK összesen:</t>
  </si>
  <si>
    <t>Működési kiadások összesen:</t>
  </si>
  <si>
    <t>Munkaadót terhelő járulékok és szociális hozzájárulási adó</t>
  </si>
  <si>
    <t>Egyéb működési célú kiadások</t>
  </si>
  <si>
    <t>Felhalmozási kiadások összesen:</t>
  </si>
  <si>
    <t>K8</t>
  </si>
  <si>
    <t>Egyéb felhalmozási célú kiadások</t>
  </si>
  <si>
    <t>KIADÁSOK összesen:</t>
  </si>
  <si>
    <t>2018. évi KÖZVETETT TÁMOGATÁSOK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</si>
</sst>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[$-40E]yyyy\.\ mmmm\ d\.\,\ dddd"/>
    <numFmt numFmtId="168" formatCode="0.0"/>
  </numFmts>
  <fonts count="53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2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5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8" fillId="0" borderId="10" xfId="54" applyFont="1" applyBorder="1">
      <alignment/>
      <protection/>
    </xf>
    <xf numFmtId="0" fontId="8" fillId="0" borderId="10" xfId="54" applyFont="1" applyBorder="1" applyAlignment="1">
      <alignment horizontal="righ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8" fillId="0" borderId="0" xfId="54" applyFont="1">
      <alignment/>
      <protection/>
    </xf>
    <xf numFmtId="49" fontId="8" fillId="0" borderId="0" xfId="54" applyNumberFormat="1" applyFont="1" applyAlignment="1">
      <alignment horizontal="right"/>
      <protection/>
    </xf>
    <xf numFmtId="3" fontId="8" fillId="0" borderId="0" xfId="54" applyNumberFormat="1" applyFont="1" applyAlignment="1">
      <alignment horizontal="right"/>
      <protection/>
    </xf>
    <xf numFmtId="3" fontId="9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8" fillId="0" borderId="0" xfId="54" applyFont="1" applyAlignment="1">
      <alignment/>
      <protection/>
    </xf>
    <xf numFmtId="49" fontId="6" fillId="0" borderId="0" xfId="54" applyNumberFormat="1" applyFont="1" applyAlignment="1">
      <alignment horizontal="right"/>
      <protection/>
    </xf>
    <xf numFmtId="3" fontId="8" fillId="0" borderId="0" xfId="54" applyNumberFormat="1" applyFont="1">
      <alignment/>
      <protection/>
    </xf>
    <xf numFmtId="0" fontId="0" fillId="0" borderId="10" xfId="54" applyFont="1" applyBorder="1">
      <alignment/>
      <protection/>
    </xf>
    <xf numFmtId="3" fontId="10" fillId="0" borderId="10" xfId="54" applyNumberFormat="1" applyFont="1" applyBorder="1" applyAlignment="1">
      <alignment horizontal="right" vertical="top" wrapText="1"/>
      <protection/>
    </xf>
    <xf numFmtId="3" fontId="10" fillId="0" borderId="10" xfId="54" applyNumberFormat="1" applyFont="1" applyBorder="1" applyAlignment="1">
      <alignment horizontal="right" wrapText="1"/>
      <protection/>
    </xf>
    <xf numFmtId="3" fontId="8" fillId="0" borderId="10" xfId="54" applyNumberFormat="1" applyFont="1" applyBorder="1" applyAlignment="1">
      <alignment horizontal="right"/>
      <protection/>
    </xf>
    <xf numFmtId="0" fontId="0" fillId="0" borderId="0" xfId="54" applyFont="1" applyBorder="1">
      <alignment/>
      <protection/>
    </xf>
    <xf numFmtId="3" fontId="7" fillId="0" borderId="0" xfId="54" applyNumberFormat="1" applyFont="1" applyBorder="1" applyAlignment="1">
      <alignment horizontal="right" vertical="top" wrapText="1"/>
      <protection/>
    </xf>
    <xf numFmtId="3" fontId="8" fillId="0" borderId="0" xfId="54" applyNumberFormat="1" applyFont="1" applyBorder="1" applyAlignment="1">
      <alignment horizontal="right" vertical="top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8" fillId="0" borderId="0" xfId="54" applyNumberFormat="1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11" fillId="0" borderId="11" xfId="54" applyFont="1" applyBorder="1" applyAlignment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3" fontId="12" fillId="0" borderId="11" xfId="54" applyNumberFormat="1" applyFont="1" applyBorder="1">
      <alignment/>
      <protection/>
    </xf>
    <xf numFmtId="0" fontId="12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vertical="center"/>
      <protection/>
    </xf>
    <xf numFmtId="3" fontId="11" fillId="0" borderId="11" xfId="54" applyNumberFormat="1" applyFont="1" applyBorder="1">
      <alignment/>
      <protection/>
    </xf>
    <xf numFmtId="0" fontId="12" fillId="0" borderId="0" xfId="54" applyFont="1" applyBorder="1" applyAlignment="1">
      <alignment horizontal="right" vertical="center"/>
      <protection/>
    </xf>
    <xf numFmtId="0" fontId="11" fillId="0" borderId="0" xfId="54" applyFont="1" applyBorder="1" applyAlignment="1">
      <alignment vertical="center"/>
      <protection/>
    </xf>
    <xf numFmtId="3" fontId="11" fillId="0" borderId="0" xfId="54" applyNumberFormat="1" applyFont="1" applyBorder="1">
      <alignment/>
      <protection/>
    </xf>
    <xf numFmtId="3" fontId="11" fillId="0" borderId="12" xfId="54" applyNumberFormat="1" applyFont="1" applyBorder="1">
      <alignment/>
      <protection/>
    </xf>
    <xf numFmtId="0" fontId="12" fillId="0" borderId="0" xfId="54" applyFont="1" applyAlignment="1">
      <alignment horizontal="right" vertical="center"/>
      <protection/>
    </xf>
    <xf numFmtId="0" fontId="12" fillId="0" borderId="0" xfId="54" applyFont="1" applyAlignment="1">
      <alignment vertical="center"/>
      <protection/>
    </xf>
    <xf numFmtId="3" fontId="13" fillId="0" borderId="0" xfId="54" applyNumberFormat="1" applyFont="1" applyBorder="1">
      <alignment/>
      <protection/>
    </xf>
    <xf numFmtId="3" fontId="13" fillId="0" borderId="12" xfId="54" applyNumberFormat="1" applyFont="1" applyBorder="1">
      <alignment/>
      <protection/>
    </xf>
    <xf numFmtId="0" fontId="12" fillId="0" borderId="11" xfId="0" applyFont="1" applyBorder="1" applyAlignment="1">
      <alignment horizontal="justify"/>
    </xf>
    <xf numFmtId="0" fontId="12" fillId="0" borderId="11" xfId="54" applyFont="1" applyBorder="1" applyAlignment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6" fillId="33" borderId="13" xfId="0" applyNumberFormat="1" applyFont="1" applyFill="1" applyBorder="1" applyAlignment="1">
      <alignment horizontal="right"/>
    </xf>
    <xf numFmtId="3" fontId="16" fillId="33" borderId="14" xfId="0" applyNumberFormat="1" applyFont="1" applyFill="1" applyBorder="1" applyAlignment="1">
      <alignment horizontal="right"/>
    </xf>
    <xf numFmtId="3" fontId="16" fillId="33" borderId="15" xfId="0" applyNumberFormat="1" applyFont="1" applyFill="1" applyBorder="1" applyAlignment="1">
      <alignment horizontal="right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13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8" fillId="33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33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justify"/>
    </xf>
    <xf numFmtId="0" fontId="18" fillId="0" borderId="13" xfId="0" applyFont="1" applyBorder="1" applyAlignment="1">
      <alignment vertical="center" wrapText="1"/>
    </xf>
    <xf numFmtId="0" fontId="17" fillId="33" borderId="13" xfId="0" applyFont="1" applyFill="1" applyBorder="1" applyAlignment="1">
      <alignment horizontal="justify"/>
    </xf>
    <xf numFmtId="0" fontId="18" fillId="33" borderId="13" xfId="0" applyFont="1" applyFill="1" applyBorder="1" applyAlignment="1">
      <alignment/>
    </xf>
    <xf numFmtId="3" fontId="14" fillId="0" borderId="15" xfId="40" applyNumberFormat="1" applyFont="1" applyBorder="1" applyAlignment="1">
      <alignment vertical="center"/>
    </xf>
    <xf numFmtId="166" fontId="14" fillId="0" borderId="0" xfId="0" applyNumberFormat="1" applyFont="1" applyAlignment="1">
      <alignment/>
    </xf>
    <xf numFmtId="3" fontId="14" fillId="0" borderId="15" xfId="40" applyNumberFormat="1" applyFont="1" applyBorder="1" applyAlignment="1">
      <alignment/>
    </xf>
    <xf numFmtId="3" fontId="14" fillId="0" borderId="16" xfId="40" applyNumberFormat="1" applyFont="1" applyBorder="1" applyAlignment="1">
      <alignment/>
    </xf>
    <xf numFmtId="3" fontId="14" fillId="0" borderId="0" xfId="40" applyNumberFormat="1" applyFont="1" applyFill="1" applyBorder="1" applyAlignment="1">
      <alignment/>
    </xf>
    <xf numFmtId="3" fontId="14" fillId="0" borderId="0" xfId="40" applyNumberFormat="1" applyFont="1" applyBorder="1" applyAlignment="1">
      <alignment/>
    </xf>
    <xf numFmtId="3" fontId="16" fillId="33" borderId="15" xfId="40" applyNumberFormat="1" applyFont="1" applyFill="1" applyBorder="1" applyAlignment="1">
      <alignment/>
    </xf>
    <xf numFmtId="0" fontId="0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8" fillId="0" borderId="10" xfId="54" applyFont="1" applyBorder="1" applyAlignment="1">
      <alignment horizontal="right"/>
      <protection/>
    </xf>
    <xf numFmtId="0" fontId="17" fillId="33" borderId="13" xfId="0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4" sqref="A4:O4"/>
    </sheetView>
  </sheetViews>
  <sheetFormatPr defaultColWidth="9.00390625" defaultRowHeight="15.75"/>
  <cols>
    <col min="1" max="1" width="2.875" style="1" customWidth="1"/>
    <col min="2" max="2" width="21.125" style="1" customWidth="1"/>
    <col min="3" max="3" width="8.875" style="2" customWidth="1"/>
    <col min="4" max="14" width="7.875" style="2" customWidth="1"/>
    <col min="15" max="15" width="9.00390625" style="2" customWidth="1"/>
    <col min="16" max="16384" width="9.00390625" style="2" customWidth="1"/>
  </cols>
  <sheetData>
    <row r="1" spans="1:15" s="1" customFormat="1" ht="1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1" customFormat="1" ht="15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1" customFormat="1" ht="15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1" customFormat="1" ht="15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5" customFormat="1" ht="16.5">
      <c r="A5" s="3"/>
      <c r="B5" s="3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4"/>
    </row>
    <row r="6" spans="1:15" s="1" customFormat="1" ht="15.75">
      <c r="A6" s="29" t="s">
        <v>4</v>
      </c>
      <c r="B6" s="29" t="s">
        <v>5</v>
      </c>
      <c r="C6" s="29" t="s">
        <v>6</v>
      </c>
      <c r="D6" s="29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</row>
    <row r="7" spans="1:15" s="1" customFormat="1" ht="15.75">
      <c r="A7" s="30" t="s">
        <v>19</v>
      </c>
      <c r="B7" s="31" t="s">
        <v>20</v>
      </c>
      <c r="C7" s="32">
        <v>15000000</v>
      </c>
      <c r="D7" s="32">
        <v>10500000</v>
      </c>
      <c r="E7" s="32">
        <v>10500000</v>
      </c>
      <c r="F7" s="32">
        <v>10500000</v>
      </c>
      <c r="G7" s="32">
        <v>10500000</v>
      </c>
      <c r="H7" s="32">
        <v>10500000</v>
      </c>
      <c r="I7" s="32">
        <v>10500000</v>
      </c>
      <c r="J7" s="32">
        <v>10500000</v>
      </c>
      <c r="K7" s="32">
        <v>10500000</v>
      </c>
      <c r="L7" s="32">
        <v>10500000</v>
      </c>
      <c r="M7" s="32">
        <v>10500000</v>
      </c>
      <c r="N7" s="32">
        <v>12137030</v>
      </c>
      <c r="O7" s="32">
        <f aca="true" t="shared" si="0" ref="O7:O14">SUM(C7:N7)</f>
        <v>132137030</v>
      </c>
    </row>
    <row r="8" spans="1:15" s="1" customFormat="1" ht="15.75">
      <c r="A8" s="30" t="s">
        <v>21</v>
      </c>
      <c r="B8" s="31" t="s">
        <v>22</v>
      </c>
      <c r="C8" s="32">
        <v>1000000</v>
      </c>
      <c r="D8" s="32">
        <v>2000000</v>
      </c>
      <c r="E8" s="32">
        <v>42000000</v>
      </c>
      <c r="F8" s="32">
        <v>1000000</v>
      </c>
      <c r="G8" s="32">
        <v>1000000</v>
      </c>
      <c r="H8" s="32">
        <v>3000000</v>
      </c>
      <c r="I8" s="32">
        <v>10000000</v>
      </c>
      <c r="J8" s="32">
        <v>10000000</v>
      </c>
      <c r="K8" s="32">
        <v>40000000</v>
      </c>
      <c r="L8" s="32">
        <v>3000000</v>
      </c>
      <c r="M8" s="32">
        <v>2000000</v>
      </c>
      <c r="N8" s="32">
        <v>1700000</v>
      </c>
      <c r="O8" s="32">
        <f t="shared" si="0"/>
        <v>116700000</v>
      </c>
    </row>
    <row r="9" spans="1:15" s="1" customFormat="1" ht="15.75">
      <c r="A9" s="30" t="s">
        <v>23</v>
      </c>
      <c r="B9" s="31" t="s">
        <v>24</v>
      </c>
      <c r="C9" s="32">
        <v>7000000</v>
      </c>
      <c r="D9" s="32">
        <v>6000000</v>
      </c>
      <c r="E9" s="32">
        <v>5000000</v>
      </c>
      <c r="F9" s="32">
        <v>5000000</v>
      </c>
      <c r="G9" s="32">
        <v>5000000</v>
      </c>
      <c r="H9" s="32">
        <v>16000000</v>
      </c>
      <c r="I9" s="32">
        <v>25000000</v>
      </c>
      <c r="J9" s="32">
        <v>36000000</v>
      </c>
      <c r="K9" s="32">
        <v>5000000</v>
      </c>
      <c r="L9" s="32">
        <v>3000000</v>
      </c>
      <c r="M9" s="32">
        <v>2155000</v>
      </c>
      <c r="N9" s="32">
        <v>1000000</v>
      </c>
      <c r="O9" s="32">
        <f t="shared" si="0"/>
        <v>116155000</v>
      </c>
    </row>
    <row r="10" spans="1:15" s="1" customFormat="1" ht="15.75">
      <c r="A10" s="30" t="s">
        <v>25</v>
      </c>
      <c r="B10" s="31" t="s">
        <v>26</v>
      </c>
      <c r="C10" s="32">
        <v>20000</v>
      </c>
      <c r="D10" s="32">
        <v>30000</v>
      </c>
      <c r="E10" s="32">
        <v>30000</v>
      </c>
      <c r="F10" s="32">
        <v>30000</v>
      </c>
      <c r="G10" s="32">
        <v>30000</v>
      </c>
      <c r="H10" s="32">
        <v>30000</v>
      </c>
      <c r="I10" s="32">
        <v>30000</v>
      </c>
      <c r="J10" s="32">
        <v>30000</v>
      </c>
      <c r="K10" s="32">
        <v>30000</v>
      </c>
      <c r="L10" s="32">
        <v>30000</v>
      </c>
      <c r="M10" s="32">
        <v>30000</v>
      </c>
      <c r="N10" s="32">
        <v>30000</v>
      </c>
      <c r="O10" s="32">
        <f t="shared" si="0"/>
        <v>350000</v>
      </c>
    </row>
    <row r="11" spans="1:15" s="1" customFormat="1" ht="15.75">
      <c r="A11" s="30" t="s">
        <v>27</v>
      </c>
      <c r="B11" s="31" t="s">
        <v>28</v>
      </c>
      <c r="C11" s="32">
        <v>10287390</v>
      </c>
      <c r="D11" s="32"/>
      <c r="E11" s="32"/>
      <c r="F11" s="32"/>
      <c r="G11" s="32"/>
      <c r="H11" s="32"/>
      <c r="I11" s="32"/>
      <c r="J11" s="32"/>
      <c r="K11" s="32"/>
      <c r="L11" s="32">
        <v>13135360</v>
      </c>
      <c r="M11" s="32"/>
      <c r="N11" s="32"/>
      <c r="O11" s="32">
        <f t="shared" si="0"/>
        <v>23422750</v>
      </c>
    </row>
    <row r="12" spans="1:15" s="1" customFormat="1" ht="15.75">
      <c r="A12" s="30" t="s">
        <v>29</v>
      </c>
      <c r="B12" s="31" t="s">
        <v>30</v>
      </c>
      <c r="C12" s="32">
        <v>50000</v>
      </c>
      <c r="D12" s="32">
        <v>50000</v>
      </c>
      <c r="E12" s="32">
        <v>50000</v>
      </c>
      <c r="F12" s="32">
        <v>50000</v>
      </c>
      <c r="G12" s="32">
        <v>2575000</v>
      </c>
      <c r="H12" s="32">
        <v>10050000</v>
      </c>
      <c r="I12" s="32">
        <v>50000</v>
      </c>
      <c r="J12" s="32">
        <v>50000</v>
      </c>
      <c r="K12" s="32">
        <v>5050000</v>
      </c>
      <c r="L12" s="32">
        <v>50000</v>
      </c>
      <c r="M12" s="32">
        <v>50000</v>
      </c>
      <c r="N12" s="32">
        <v>50000</v>
      </c>
      <c r="O12" s="32">
        <f t="shared" si="0"/>
        <v>18125000</v>
      </c>
    </row>
    <row r="13" spans="1:15" s="1" customFormat="1" ht="15.75">
      <c r="A13" s="30" t="s">
        <v>31</v>
      </c>
      <c r="B13" s="31" t="s">
        <v>32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0"/>
        <v>0</v>
      </c>
    </row>
    <row r="14" spans="1:15" s="1" customFormat="1" ht="15.75">
      <c r="A14" s="30" t="s">
        <v>33</v>
      </c>
      <c r="B14" s="31" t="s">
        <v>34</v>
      </c>
      <c r="C14" s="32">
        <v>86000000</v>
      </c>
      <c r="D14" s="32"/>
      <c r="E14" s="32"/>
      <c r="F14" s="32"/>
      <c r="G14" s="32">
        <v>70000000</v>
      </c>
      <c r="H14" s="32"/>
      <c r="I14" s="32"/>
      <c r="J14" s="32"/>
      <c r="K14" s="32"/>
      <c r="L14" s="32"/>
      <c r="M14" s="32"/>
      <c r="N14" s="32"/>
      <c r="O14" s="32">
        <f t="shared" si="0"/>
        <v>156000000</v>
      </c>
    </row>
    <row r="15" spans="1:15" s="1" customFormat="1" ht="15.75">
      <c r="A15" s="33"/>
      <c r="B15" s="34" t="s">
        <v>35</v>
      </c>
      <c r="C15" s="35">
        <f aca="true" t="shared" si="1" ref="C15:O15">SUM(C7:C14)</f>
        <v>119357390</v>
      </c>
      <c r="D15" s="35">
        <f t="shared" si="1"/>
        <v>18580000</v>
      </c>
      <c r="E15" s="35">
        <f t="shared" si="1"/>
        <v>57580000</v>
      </c>
      <c r="F15" s="35">
        <f t="shared" si="1"/>
        <v>16580000</v>
      </c>
      <c r="G15" s="35">
        <f t="shared" si="1"/>
        <v>89105000</v>
      </c>
      <c r="H15" s="35">
        <f t="shared" si="1"/>
        <v>39580000</v>
      </c>
      <c r="I15" s="35">
        <f t="shared" si="1"/>
        <v>45580000</v>
      </c>
      <c r="J15" s="35">
        <f t="shared" si="1"/>
        <v>56580000</v>
      </c>
      <c r="K15" s="35">
        <f t="shared" si="1"/>
        <v>60580000</v>
      </c>
      <c r="L15" s="35">
        <f t="shared" si="1"/>
        <v>29715360</v>
      </c>
      <c r="M15" s="35">
        <f t="shared" si="1"/>
        <v>14735000</v>
      </c>
      <c r="N15" s="35">
        <f t="shared" si="1"/>
        <v>14917030</v>
      </c>
      <c r="O15" s="35">
        <f t="shared" si="1"/>
        <v>562889780</v>
      </c>
    </row>
    <row r="16" spans="1:15" s="1" customFormat="1" ht="15.75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1:15" s="5" customFormat="1" ht="15.75">
      <c r="A17" s="40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5" s="1" customFormat="1" ht="15.75">
      <c r="A18" s="30" t="s">
        <v>36</v>
      </c>
      <c r="B18" s="44" t="s">
        <v>37</v>
      </c>
      <c r="C18" s="32">
        <v>7800000</v>
      </c>
      <c r="D18" s="32">
        <v>7800000</v>
      </c>
      <c r="E18" s="32">
        <v>7800000</v>
      </c>
      <c r="F18" s="32">
        <v>7800000</v>
      </c>
      <c r="G18" s="32">
        <v>7800000</v>
      </c>
      <c r="H18" s="32">
        <v>7800000</v>
      </c>
      <c r="I18" s="32">
        <v>7800000</v>
      </c>
      <c r="J18" s="32">
        <v>7800000</v>
      </c>
      <c r="K18" s="32">
        <v>7800000</v>
      </c>
      <c r="L18" s="32">
        <v>7800000</v>
      </c>
      <c r="M18" s="32">
        <v>7800000</v>
      </c>
      <c r="N18" s="32">
        <v>7800000</v>
      </c>
      <c r="O18" s="32">
        <f aca="true" t="shared" si="2" ref="O18:O26">SUM(C18:N18)</f>
        <v>93600000</v>
      </c>
    </row>
    <row r="19" spans="1:15" s="1" customFormat="1" ht="15.75">
      <c r="A19" s="30" t="s">
        <v>38</v>
      </c>
      <c r="B19" s="30" t="s">
        <v>39</v>
      </c>
      <c r="C19" s="32">
        <v>1500000</v>
      </c>
      <c r="D19" s="32">
        <v>1500000</v>
      </c>
      <c r="E19" s="32">
        <v>1500000</v>
      </c>
      <c r="F19" s="32">
        <v>1500000</v>
      </c>
      <c r="G19" s="32">
        <v>1500000</v>
      </c>
      <c r="H19" s="32">
        <v>1500000</v>
      </c>
      <c r="I19" s="32">
        <v>1500000</v>
      </c>
      <c r="J19" s="32">
        <v>1500000</v>
      </c>
      <c r="K19" s="32">
        <v>1500000</v>
      </c>
      <c r="L19" s="32">
        <v>1500000</v>
      </c>
      <c r="M19" s="32">
        <v>1500000</v>
      </c>
      <c r="N19" s="32">
        <v>1477280</v>
      </c>
      <c r="O19" s="32">
        <f t="shared" si="2"/>
        <v>17977280</v>
      </c>
    </row>
    <row r="20" spans="1:15" s="1" customFormat="1" ht="15.75">
      <c r="A20" s="30" t="s">
        <v>40</v>
      </c>
      <c r="B20" s="31" t="s">
        <v>41</v>
      </c>
      <c r="C20" s="32">
        <v>8300000</v>
      </c>
      <c r="D20" s="32">
        <v>11300000</v>
      </c>
      <c r="E20" s="32">
        <v>11300000</v>
      </c>
      <c r="F20" s="32">
        <v>11300000</v>
      </c>
      <c r="G20" s="32">
        <v>11300000</v>
      </c>
      <c r="H20" s="32">
        <v>11300000</v>
      </c>
      <c r="I20" s="32">
        <v>14300000</v>
      </c>
      <c r="J20" s="32">
        <v>11300000</v>
      </c>
      <c r="K20" s="32">
        <v>11300000</v>
      </c>
      <c r="L20" s="32">
        <v>11300000</v>
      </c>
      <c r="M20" s="32">
        <v>11300000</v>
      </c>
      <c r="N20" s="32">
        <v>12064550</v>
      </c>
      <c r="O20" s="32">
        <f t="shared" si="2"/>
        <v>136364550</v>
      </c>
    </row>
    <row r="21" spans="1:15" s="1" customFormat="1" ht="15.75">
      <c r="A21" s="30" t="s">
        <v>42</v>
      </c>
      <c r="B21" s="44" t="s">
        <v>43</v>
      </c>
      <c r="C21" s="32">
        <v>550000</v>
      </c>
      <c r="D21" s="32">
        <v>550000</v>
      </c>
      <c r="E21" s="32">
        <v>550000</v>
      </c>
      <c r="F21" s="32">
        <v>550000</v>
      </c>
      <c r="G21" s="32">
        <v>550000</v>
      </c>
      <c r="H21" s="32">
        <v>550000</v>
      </c>
      <c r="I21" s="32">
        <v>550000</v>
      </c>
      <c r="J21" s="32">
        <v>550000</v>
      </c>
      <c r="K21" s="32">
        <v>550000</v>
      </c>
      <c r="L21" s="32">
        <v>550000</v>
      </c>
      <c r="M21" s="32">
        <v>550000</v>
      </c>
      <c r="N21" s="32">
        <v>450000</v>
      </c>
      <c r="O21" s="32">
        <f t="shared" si="2"/>
        <v>6500000</v>
      </c>
    </row>
    <row r="22" spans="1:15" s="1" customFormat="1" ht="15.75">
      <c r="A22" s="30" t="s">
        <v>44</v>
      </c>
      <c r="B22" s="44" t="s">
        <v>45</v>
      </c>
      <c r="C22" s="32">
        <v>9100000</v>
      </c>
      <c r="D22" s="32">
        <v>9100001</v>
      </c>
      <c r="E22" s="32">
        <v>9100002</v>
      </c>
      <c r="F22" s="32">
        <v>9100003</v>
      </c>
      <c r="G22" s="32">
        <v>9100004</v>
      </c>
      <c r="H22" s="32">
        <v>9100005</v>
      </c>
      <c r="I22" s="32">
        <v>9100006</v>
      </c>
      <c r="J22" s="32">
        <v>9100007</v>
      </c>
      <c r="K22" s="32">
        <v>9100008</v>
      </c>
      <c r="L22" s="32">
        <v>9100009</v>
      </c>
      <c r="M22" s="32">
        <v>9100010</v>
      </c>
      <c r="N22" s="32">
        <v>7785319</v>
      </c>
      <c r="O22" s="32">
        <f t="shared" si="2"/>
        <v>107885374</v>
      </c>
    </row>
    <row r="23" spans="1:15" s="1" customFormat="1" ht="15.75">
      <c r="A23" s="30" t="s">
        <v>46</v>
      </c>
      <c r="B23" s="44" t="s">
        <v>47</v>
      </c>
      <c r="C23" s="32">
        <v>54000</v>
      </c>
      <c r="D23" s="32">
        <v>40054000</v>
      </c>
      <c r="E23" s="32">
        <v>45054000</v>
      </c>
      <c r="F23" s="32">
        <v>54000</v>
      </c>
      <c r="G23" s="32">
        <v>64279000</v>
      </c>
      <c r="H23" s="32">
        <v>54000</v>
      </c>
      <c r="I23" s="32">
        <v>54000</v>
      </c>
      <c r="J23" s="32">
        <v>54000</v>
      </c>
      <c r="K23" s="32">
        <v>6404000</v>
      </c>
      <c r="L23" s="32">
        <v>54000</v>
      </c>
      <c r="M23" s="32">
        <v>54000</v>
      </c>
      <c r="N23" s="32">
        <v>54000</v>
      </c>
      <c r="O23" s="32">
        <f t="shared" si="2"/>
        <v>156223000</v>
      </c>
    </row>
    <row r="24" spans="1:15" s="1" customFormat="1" ht="15.75">
      <c r="A24" s="30" t="s">
        <v>48</v>
      </c>
      <c r="B24" s="44" t="s">
        <v>49</v>
      </c>
      <c r="C24" s="32"/>
      <c r="D24" s="32"/>
      <c r="E24" s="32"/>
      <c r="F24" s="32"/>
      <c r="G24" s="32">
        <v>15453360</v>
      </c>
      <c r="H24" s="32">
        <v>6350000</v>
      </c>
      <c r="I24" s="32"/>
      <c r="J24" s="32"/>
      <c r="K24" s="32">
        <v>5080000</v>
      </c>
      <c r="L24" s="32">
        <v>5715000</v>
      </c>
      <c r="M24" s="32"/>
      <c r="N24" s="32"/>
      <c r="O24" s="32">
        <f t="shared" si="2"/>
        <v>32598360</v>
      </c>
    </row>
    <row r="25" spans="1:15" s="1" customFormat="1" ht="15.75">
      <c r="A25" s="30" t="s">
        <v>50</v>
      </c>
      <c r="B25" s="44" t="s">
        <v>51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>
        <v>2000000</v>
      </c>
      <c r="N25" s="32">
        <v>1415000</v>
      </c>
      <c r="O25" s="32">
        <f t="shared" si="2"/>
        <v>3415000</v>
      </c>
    </row>
    <row r="26" spans="1:15" s="1" customFormat="1" ht="15.75">
      <c r="A26" s="30" t="s">
        <v>52</v>
      </c>
      <c r="B26" s="44" t="s">
        <v>53</v>
      </c>
      <c r="C26" s="32">
        <v>4626216</v>
      </c>
      <c r="D26" s="32">
        <v>300000</v>
      </c>
      <c r="E26" s="32">
        <v>300000</v>
      </c>
      <c r="F26" s="32">
        <v>300000</v>
      </c>
      <c r="G26" s="32">
        <v>300000</v>
      </c>
      <c r="H26" s="32">
        <v>300000</v>
      </c>
      <c r="I26" s="32">
        <v>300000</v>
      </c>
      <c r="J26" s="32">
        <v>300000</v>
      </c>
      <c r="K26" s="32">
        <v>300000</v>
      </c>
      <c r="L26" s="32">
        <v>300000</v>
      </c>
      <c r="M26" s="32">
        <v>300000</v>
      </c>
      <c r="N26" s="32">
        <v>700000</v>
      </c>
      <c r="O26" s="32">
        <f t="shared" si="2"/>
        <v>8326216</v>
      </c>
    </row>
    <row r="27" spans="1:15" s="1" customFormat="1" ht="15.75">
      <c r="A27" s="45"/>
      <c r="B27" s="34" t="s">
        <v>54</v>
      </c>
      <c r="C27" s="35">
        <f aca="true" t="shared" si="3" ref="C27:O27">SUM(C18:C26)</f>
        <v>31930216</v>
      </c>
      <c r="D27" s="35">
        <f t="shared" si="3"/>
        <v>70604001</v>
      </c>
      <c r="E27" s="35">
        <f t="shared" si="3"/>
        <v>75604002</v>
      </c>
      <c r="F27" s="35">
        <f t="shared" si="3"/>
        <v>30604003</v>
      </c>
      <c r="G27" s="35">
        <f t="shared" si="3"/>
        <v>110282364</v>
      </c>
      <c r="H27" s="35">
        <f t="shared" si="3"/>
        <v>36954005</v>
      </c>
      <c r="I27" s="35">
        <f t="shared" si="3"/>
        <v>33604006</v>
      </c>
      <c r="J27" s="35">
        <f t="shared" si="3"/>
        <v>30604007</v>
      </c>
      <c r="K27" s="35">
        <f t="shared" si="3"/>
        <v>42034008</v>
      </c>
      <c r="L27" s="35">
        <f t="shared" si="3"/>
        <v>36319009</v>
      </c>
      <c r="M27" s="35">
        <f t="shared" si="3"/>
        <v>32604010</v>
      </c>
      <c r="N27" s="35">
        <f t="shared" si="3"/>
        <v>31746149</v>
      </c>
      <c r="O27" s="35">
        <f t="shared" si="3"/>
        <v>562889780</v>
      </c>
    </row>
  </sheetData>
  <sheetProtection selectLockedCells="1" selectUnlockedCells="1"/>
  <mergeCells count="5">
    <mergeCell ref="A1:O1"/>
    <mergeCell ref="A2:O2"/>
    <mergeCell ref="A3:O3"/>
    <mergeCell ref="A4:O4"/>
    <mergeCell ref="C5:N5"/>
  </mergeCells>
  <printOptions headings="1"/>
  <pageMargins left="0.25" right="0.25" top="0.75" bottom="0.75" header="0.3" footer="0.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A4" sqref="A4"/>
    </sheetView>
  </sheetViews>
  <sheetFormatPr defaultColWidth="9.00390625" defaultRowHeight="15.75"/>
  <cols>
    <col min="1" max="1" width="22.125" style="2" customWidth="1"/>
    <col min="2" max="2" width="24.375" style="2" customWidth="1"/>
    <col min="3" max="3" width="20.375" style="2" customWidth="1"/>
    <col min="4" max="4" width="36.125" style="2" customWidth="1"/>
    <col min="5" max="5" width="17.125" style="2" customWidth="1"/>
    <col min="6" max="16384" width="9.00390625" style="2" customWidth="1"/>
  </cols>
  <sheetData>
    <row r="1" spans="1:5" s="1" customFormat="1" ht="20.25" customHeight="1">
      <c r="A1" s="87" t="s">
        <v>0</v>
      </c>
      <c r="B1" s="87"/>
      <c r="C1" s="87"/>
      <c r="D1" s="87"/>
      <c r="E1" s="87"/>
    </row>
    <row r="2" spans="1:5" s="1" customFormat="1" ht="21.75" customHeight="1">
      <c r="A2" s="87" t="s">
        <v>88</v>
      </c>
      <c r="B2" s="87"/>
      <c r="C2" s="87"/>
      <c r="D2" s="87"/>
      <c r="E2" s="87"/>
    </row>
    <row r="3" spans="1:5" s="1" customFormat="1" ht="21.75" customHeight="1">
      <c r="A3" s="28"/>
      <c r="B3" s="28"/>
      <c r="C3" s="28"/>
      <c r="D3" s="28"/>
      <c r="E3" s="28"/>
    </row>
    <row r="4" spans="1:5" s="1" customFormat="1" ht="15.75">
      <c r="A4" s="6"/>
      <c r="B4" s="6"/>
      <c r="C4" s="6"/>
      <c r="D4" s="6"/>
      <c r="E4" s="6"/>
    </row>
    <row r="5" spans="1:5" s="1" customFormat="1" ht="15.75">
      <c r="A5" s="7" t="s">
        <v>5</v>
      </c>
      <c r="B5" s="89" t="s">
        <v>55</v>
      </c>
      <c r="C5" s="89"/>
      <c r="D5" s="8" t="s">
        <v>56</v>
      </c>
      <c r="E5" s="8" t="s">
        <v>57</v>
      </c>
    </row>
    <row r="6" spans="1:5" s="1" customFormat="1" ht="15.75">
      <c r="A6" s="9"/>
      <c r="B6" s="10"/>
      <c r="C6" s="10"/>
      <c r="D6" s="10"/>
      <c r="E6" s="10"/>
    </row>
    <row r="7" spans="1:5" s="1" customFormat="1" ht="15.75">
      <c r="A7" s="1" t="s">
        <v>58</v>
      </c>
      <c r="B7" s="11"/>
      <c r="C7" s="12" t="s">
        <v>59</v>
      </c>
      <c r="D7" s="13">
        <v>0</v>
      </c>
      <c r="E7" s="13">
        <v>0</v>
      </c>
    </row>
    <row r="8" spans="2:5" s="1" customFormat="1" ht="15.75">
      <c r="B8" s="11"/>
      <c r="C8" s="12"/>
      <c r="D8" s="14"/>
      <c r="E8" s="13"/>
    </row>
    <row r="9" spans="1:5" s="1" customFormat="1" ht="15.75">
      <c r="A9" s="15" t="s">
        <v>60</v>
      </c>
      <c r="B9" s="16"/>
      <c r="C9" s="12"/>
      <c r="D9" s="13">
        <v>2900000</v>
      </c>
      <c r="E9" s="12" t="s">
        <v>61</v>
      </c>
    </row>
    <row r="10" spans="1:5" s="1" customFormat="1" ht="15.75">
      <c r="A10" s="15"/>
      <c r="B10" s="16"/>
      <c r="C10" s="17"/>
      <c r="D10" s="12"/>
      <c r="E10" s="12"/>
    </row>
    <row r="11" spans="1:5" s="1" customFormat="1" ht="15.75">
      <c r="A11" s="1" t="s">
        <v>62</v>
      </c>
      <c r="B11" s="11"/>
      <c r="C11" s="12" t="s">
        <v>59</v>
      </c>
      <c r="D11" s="12" t="s">
        <v>59</v>
      </c>
      <c r="E11" s="12" t="s">
        <v>59</v>
      </c>
    </row>
    <row r="12" spans="2:5" s="1" customFormat="1" ht="15.75">
      <c r="B12" s="11"/>
      <c r="C12" s="12"/>
      <c r="D12" s="12"/>
      <c r="E12" s="12"/>
    </row>
    <row r="13" spans="1:5" s="1" customFormat="1" ht="15.75">
      <c r="A13" s="1" t="s">
        <v>63</v>
      </c>
      <c r="B13" s="18">
        <v>65136</v>
      </c>
      <c r="C13" s="13">
        <v>93150</v>
      </c>
      <c r="D13" s="13">
        <v>92590</v>
      </c>
      <c r="E13" s="13">
        <f>SUM(B13:D13)</f>
        <v>250876</v>
      </c>
    </row>
    <row r="14" spans="1:5" s="1" customFormat="1" ht="38.25">
      <c r="A14" s="19"/>
      <c r="B14" s="20" t="s">
        <v>64</v>
      </c>
      <c r="C14" s="20" t="s">
        <v>65</v>
      </c>
      <c r="D14" s="21" t="s">
        <v>66</v>
      </c>
      <c r="E14" s="22"/>
    </row>
    <row r="15" spans="1:5" s="1" customFormat="1" ht="18.75" customHeight="1">
      <c r="A15" s="23"/>
      <c r="B15" s="24"/>
      <c r="C15" s="25"/>
      <c r="D15" s="26"/>
      <c r="E15" s="27"/>
    </row>
    <row r="16" spans="1:5" s="1" customFormat="1" ht="15.75">
      <c r="A16" s="11" t="s">
        <v>67</v>
      </c>
      <c r="B16" s="18">
        <f>B13</f>
        <v>65136</v>
      </c>
      <c r="C16" s="13">
        <f>C13</f>
        <v>93150</v>
      </c>
      <c r="D16" s="13">
        <f>D9+D13</f>
        <v>2992590</v>
      </c>
      <c r="E16" s="13">
        <f>E9+E13</f>
        <v>3150876</v>
      </c>
    </row>
  </sheetData>
  <sheetProtection selectLockedCells="1" selectUnlockedCells="1"/>
  <mergeCells count="3">
    <mergeCell ref="A1:E1"/>
    <mergeCell ref="A2:E2"/>
    <mergeCell ref="B5:C5"/>
  </mergeCells>
  <printOptions headings="1"/>
  <pageMargins left="0.3402777777777778" right="0.75" top="1" bottom="1" header="0.5118055555555555" footer="0.511805555555555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75" zoomScalePageLayoutView="0" workbookViewId="0" topLeftCell="A1">
      <selection activeCell="F43" sqref="F43"/>
    </sheetView>
  </sheetViews>
  <sheetFormatPr defaultColWidth="10.75390625" defaultRowHeight="15.75"/>
  <cols>
    <col min="1" max="1" width="4.375" style="47" customWidth="1"/>
    <col min="2" max="2" width="29.875" style="47" customWidth="1"/>
    <col min="3" max="3" width="12.25390625" style="47" bestFit="1" customWidth="1"/>
    <col min="4" max="4" width="11.375" style="47" customWidth="1"/>
    <col min="5" max="6" width="11.125" style="47" customWidth="1"/>
    <col min="7" max="16384" width="10.75390625" style="47" customWidth="1"/>
  </cols>
  <sheetData>
    <row r="1" spans="1:5" ht="15">
      <c r="A1" s="92"/>
      <c r="B1" s="92"/>
      <c r="C1" s="46"/>
      <c r="D1" s="46"/>
      <c r="E1" s="46"/>
    </row>
    <row r="2" spans="1:5" ht="15">
      <c r="A2" s="48"/>
      <c r="B2" s="49"/>
      <c r="C2" s="49"/>
      <c r="D2" s="49"/>
      <c r="E2" s="49"/>
    </row>
    <row r="3" spans="1:6" ht="15">
      <c r="A3" s="93" t="s">
        <v>0</v>
      </c>
      <c r="B3" s="93"/>
      <c r="C3" s="93"/>
      <c r="D3" s="93"/>
      <c r="E3" s="93"/>
      <c r="F3" s="93"/>
    </row>
    <row r="4" spans="1:6" ht="30.75" customHeight="1">
      <c r="A4" s="94" t="s">
        <v>68</v>
      </c>
      <c r="B4" s="94"/>
      <c r="C4" s="94"/>
      <c r="D4" s="94"/>
      <c r="E4" s="94"/>
      <c r="F4" s="94"/>
    </row>
    <row r="5" spans="1:5" ht="15">
      <c r="A5" s="50"/>
      <c r="B5" s="50"/>
      <c r="C5" s="50"/>
      <c r="D5" s="50"/>
      <c r="E5" s="50"/>
    </row>
    <row r="6" spans="1:5" ht="15">
      <c r="A6" s="51"/>
      <c r="B6" s="51"/>
      <c r="C6" s="51"/>
      <c r="D6" s="51"/>
      <c r="E6" s="51"/>
    </row>
    <row r="7" spans="1:6" ht="12.75" customHeight="1">
      <c r="A7" s="95" t="s">
        <v>5</v>
      </c>
      <c r="B7" s="95"/>
      <c r="C7" s="96" t="s">
        <v>1</v>
      </c>
      <c r="D7" s="96" t="s">
        <v>69</v>
      </c>
      <c r="E7" s="97" t="s">
        <v>70</v>
      </c>
      <c r="F7" s="98" t="s">
        <v>71</v>
      </c>
    </row>
    <row r="8" spans="1:6" ht="15">
      <c r="A8" s="95"/>
      <c r="B8" s="95"/>
      <c r="C8" s="96"/>
      <c r="D8" s="96" t="s">
        <v>72</v>
      </c>
      <c r="E8" s="97" t="s">
        <v>73</v>
      </c>
      <c r="F8" s="98"/>
    </row>
    <row r="9" spans="1:6" ht="15" customHeight="1">
      <c r="A9" s="90" t="s">
        <v>74</v>
      </c>
      <c r="B9" s="90"/>
      <c r="C9" s="52">
        <f>SUM(C10:C13)</f>
        <v>365342030</v>
      </c>
      <c r="D9" s="52">
        <f>SUM(D10:D13)</f>
        <v>367505000</v>
      </c>
      <c r="E9" s="53">
        <f>SUM(E10:E13)</f>
        <v>369505000</v>
      </c>
      <c r="F9" s="54">
        <f>SUM(F10:F13)</f>
        <v>371850000</v>
      </c>
    </row>
    <row r="10" spans="1:6" ht="37.5" customHeight="1">
      <c r="A10" s="55" t="s">
        <v>19</v>
      </c>
      <c r="B10" s="56" t="s">
        <v>75</v>
      </c>
      <c r="C10" s="57">
        <v>132137030</v>
      </c>
      <c r="D10" s="57">
        <v>133000000</v>
      </c>
      <c r="E10" s="58">
        <v>134000000</v>
      </c>
      <c r="F10" s="80">
        <v>135000000</v>
      </c>
    </row>
    <row r="11" spans="1:6" ht="15.75" customHeight="1">
      <c r="A11" s="59" t="s">
        <v>21</v>
      </c>
      <c r="B11" s="60" t="s">
        <v>22</v>
      </c>
      <c r="C11" s="61">
        <v>116700000</v>
      </c>
      <c r="D11" s="61">
        <v>118000000</v>
      </c>
      <c r="E11" s="62">
        <v>119000000</v>
      </c>
      <c r="F11" s="82">
        <v>120000000</v>
      </c>
    </row>
    <row r="12" spans="1:6" ht="18.75" customHeight="1">
      <c r="A12" s="59" t="s">
        <v>23</v>
      </c>
      <c r="B12" s="60" t="s">
        <v>24</v>
      </c>
      <c r="C12" s="61">
        <v>116155000</v>
      </c>
      <c r="D12" s="61">
        <v>116155000</v>
      </c>
      <c r="E12" s="62">
        <v>116155000</v>
      </c>
      <c r="F12" s="82">
        <v>116500000</v>
      </c>
    </row>
    <row r="13" spans="1:6" ht="15.75" customHeight="1">
      <c r="A13" s="59" t="s">
        <v>25</v>
      </c>
      <c r="B13" s="60" t="s">
        <v>76</v>
      </c>
      <c r="C13" s="61">
        <v>350000</v>
      </c>
      <c r="D13" s="61">
        <v>350000</v>
      </c>
      <c r="E13" s="62">
        <v>350000</v>
      </c>
      <c r="F13" s="82">
        <v>350000</v>
      </c>
    </row>
    <row r="14" spans="1:6" ht="15">
      <c r="A14" s="59"/>
      <c r="B14" s="60"/>
      <c r="C14" s="61"/>
      <c r="D14" s="61"/>
      <c r="E14" s="61"/>
      <c r="F14" s="83"/>
    </row>
    <row r="15" spans="1:6" ht="13.5" customHeight="1">
      <c r="A15" s="63" t="s">
        <v>77</v>
      </c>
      <c r="B15" s="63"/>
      <c r="C15" s="64">
        <f>SUM(C16:C18)</f>
        <v>41547750</v>
      </c>
      <c r="D15" s="64">
        <f>SUM(D16:D18)</f>
        <v>550000</v>
      </c>
      <c r="E15" s="65">
        <f>SUM(E16:E18)</f>
        <v>550000</v>
      </c>
      <c r="F15" s="86">
        <f>SUM(F16:F18)</f>
        <v>550000</v>
      </c>
    </row>
    <row r="16" spans="1:6" ht="30" customHeight="1">
      <c r="A16" s="55" t="s">
        <v>27</v>
      </c>
      <c r="B16" s="66" t="s">
        <v>78</v>
      </c>
      <c r="C16" s="57">
        <v>13135360</v>
      </c>
      <c r="D16" s="57">
        <v>0</v>
      </c>
      <c r="E16" s="58">
        <v>0</v>
      </c>
      <c r="F16" s="80">
        <v>0</v>
      </c>
    </row>
    <row r="17" spans="1:6" ht="15.75" customHeight="1">
      <c r="A17" s="59" t="s">
        <v>29</v>
      </c>
      <c r="B17" s="60" t="s">
        <v>30</v>
      </c>
      <c r="C17" s="67">
        <v>18125000</v>
      </c>
      <c r="D17" s="67">
        <v>550000</v>
      </c>
      <c r="E17" s="68">
        <v>550000</v>
      </c>
      <c r="F17" s="82">
        <v>550000</v>
      </c>
    </row>
    <row r="18" spans="1:6" ht="15.75" customHeight="1">
      <c r="A18" s="59" t="s">
        <v>31</v>
      </c>
      <c r="B18" s="60" t="s">
        <v>79</v>
      </c>
      <c r="C18" s="67">
        <v>10287390</v>
      </c>
      <c r="D18" s="67">
        <v>0</v>
      </c>
      <c r="E18" s="68">
        <v>0</v>
      </c>
      <c r="F18" s="82">
        <v>0</v>
      </c>
    </row>
    <row r="19" spans="1:6" ht="15">
      <c r="A19" s="69"/>
      <c r="B19" s="60"/>
      <c r="C19" s="67"/>
      <c r="D19" s="67"/>
      <c r="E19" s="67"/>
      <c r="F19" s="83"/>
    </row>
    <row r="20" spans="1:6" ht="15.75" customHeight="1">
      <c r="A20" s="63" t="s">
        <v>34</v>
      </c>
      <c r="B20" s="70"/>
      <c r="C20" s="64">
        <f>SUM(C21)</f>
        <v>156000000</v>
      </c>
      <c r="D20" s="64">
        <f>SUM(D21)</f>
        <v>30000000</v>
      </c>
      <c r="E20" s="65">
        <f>SUM(E21)</f>
        <v>30000000</v>
      </c>
      <c r="F20" s="86">
        <f>SUM(F21)</f>
        <v>30000000</v>
      </c>
    </row>
    <row r="21" spans="1:6" ht="16.5" customHeight="1">
      <c r="A21" s="59" t="s">
        <v>33</v>
      </c>
      <c r="B21" s="60" t="s">
        <v>34</v>
      </c>
      <c r="C21" s="67">
        <v>156000000</v>
      </c>
      <c r="D21" s="67">
        <v>30000000</v>
      </c>
      <c r="E21" s="68">
        <v>30000000</v>
      </c>
      <c r="F21" s="82">
        <v>30000000</v>
      </c>
    </row>
    <row r="22" spans="1:6" ht="15">
      <c r="A22" s="59"/>
      <c r="B22" s="60"/>
      <c r="C22" s="67"/>
      <c r="D22" s="67"/>
      <c r="E22" s="67"/>
      <c r="F22" s="83"/>
    </row>
    <row r="23" spans="1:6" ht="15" customHeight="1">
      <c r="A23" s="63" t="s">
        <v>80</v>
      </c>
      <c r="B23" s="63"/>
      <c r="C23" s="64">
        <f>SUM(C9+C15+C20)</f>
        <v>562889780</v>
      </c>
      <c r="D23" s="64">
        <f>SUM(D9+D15+D20)</f>
        <v>398055000</v>
      </c>
      <c r="E23" s="65">
        <f>SUM(E9+E15+E20)</f>
        <v>400055000</v>
      </c>
      <c r="F23" s="86">
        <f>SUM(F9+F15+F20)</f>
        <v>402400000</v>
      </c>
    </row>
    <row r="24" spans="1:6" ht="15" customHeight="1">
      <c r="A24" s="71"/>
      <c r="B24" s="71"/>
      <c r="C24" s="72"/>
      <c r="D24" s="72"/>
      <c r="E24" s="72"/>
      <c r="F24" s="84"/>
    </row>
    <row r="25" spans="1:6" ht="15">
      <c r="A25" s="73"/>
      <c r="B25" s="73"/>
      <c r="C25" s="74"/>
      <c r="D25" s="74"/>
      <c r="E25" s="74"/>
      <c r="F25" s="85"/>
    </row>
    <row r="26" spans="1:6" ht="13.5" customHeight="1">
      <c r="A26" s="91" t="s">
        <v>81</v>
      </c>
      <c r="B26" s="91"/>
      <c r="C26" s="64">
        <f>SUM(C27:C31)</f>
        <v>362327204</v>
      </c>
      <c r="D26" s="64">
        <f>SUM(D27:D31)</f>
        <v>346640000</v>
      </c>
      <c r="E26" s="65">
        <f>SUM(E27:E31)</f>
        <v>348640000</v>
      </c>
      <c r="F26" s="86">
        <f>SUM(F27:F31)</f>
        <v>350985000</v>
      </c>
    </row>
    <row r="27" spans="1:6" ht="19.5" customHeight="1">
      <c r="A27" s="59" t="s">
        <v>36</v>
      </c>
      <c r="B27" s="76" t="s">
        <v>37</v>
      </c>
      <c r="C27" s="61">
        <v>93600000</v>
      </c>
      <c r="D27" s="61">
        <v>90000000</v>
      </c>
      <c r="E27" s="62">
        <v>91000000</v>
      </c>
      <c r="F27" s="82">
        <v>92000000</v>
      </c>
    </row>
    <row r="28" spans="1:6" ht="33" customHeight="1">
      <c r="A28" s="55" t="s">
        <v>38</v>
      </c>
      <c r="B28" s="77" t="s">
        <v>82</v>
      </c>
      <c r="C28" s="57">
        <v>17977280</v>
      </c>
      <c r="D28" s="57">
        <v>17000000</v>
      </c>
      <c r="E28" s="58">
        <v>17200000</v>
      </c>
      <c r="F28" s="80">
        <v>17600000</v>
      </c>
    </row>
    <row r="29" spans="1:6" ht="17.25" customHeight="1">
      <c r="A29" s="59" t="s">
        <v>40</v>
      </c>
      <c r="B29" s="60" t="s">
        <v>41</v>
      </c>
      <c r="C29" s="61">
        <v>136364550</v>
      </c>
      <c r="D29" s="61">
        <v>139090550</v>
      </c>
      <c r="E29" s="62">
        <v>139290550</v>
      </c>
      <c r="F29" s="82">
        <v>139785000</v>
      </c>
    </row>
    <row r="30" spans="1:6" ht="18" customHeight="1">
      <c r="A30" s="59" t="s">
        <v>42</v>
      </c>
      <c r="B30" s="76" t="s">
        <v>43</v>
      </c>
      <c r="C30" s="61">
        <v>6500000</v>
      </c>
      <c r="D30" s="61">
        <v>6500000</v>
      </c>
      <c r="E30" s="62">
        <v>6600000</v>
      </c>
      <c r="F30" s="82">
        <v>6600000</v>
      </c>
    </row>
    <row r="31" spans="1:6" ht="16.5" customHeight="1">
      <c r="A31" s="59" t="s">
        <v>44</v>
      </c>
      <c r="B31" s="76" t="s">
        <v>83</v>
      </c>
      <c r="C31" s="61">
        <v>107885374</v>
      </c>
      <c r="D31" s="61">
        <v>94049450</v>
      </c>
      <c r="E31" s="62">
        <v>94549450</v>
      </c>
      <c r="F31" s="82">
        <v>95000000</v>
      </c>
    </row>
    <row r="32" spans="1:6" ht="15">
      <c r="A32" s="59"/>
      <c r="B32" s="76"/>
      <c r="C32" s="61"/>
      <c r="D32" s="61"/>
      <c r="E32" s="61"/>
      <c r="F32" s="83"/>
    </row>
    <row r="33" spans="1:6" ht="15.75" customHeight="1">
      <c r="A33" s="75" t="s">
        <v>84</v>
      </c>
      <c r="B33" s="78"/>
      <c r="C33" s="64">
        <f>SUM(C34:C36)</f>
        <v>192236360</v>
      </c>
      <c r="D33" s="64">
        <f>SUM(D34:D36)</f>
        <v>43415000</v>
      </c>
      <c r="E33" s="65">
        <f>SUM(E34:E36)</f>
        <v>43415000</v>
      </c>
      <c r="F33" s="86">
        <f>SUM(F34:F36)</f>
        <v>43415000</v>
      </c>
    </row>
    <row r="34" spans="1:6" ht="15" customHeight="1">
      <c r="A34" s="60" t="s">
        <v>46</v>
      </c>
      <c r="B34" s="76" t="s">
        <v>47</v>
      </c>
      <c r="C34" s="67">
        <v>156223000</v>
      </c>
      <c r="D34" s="67">
        <v>30000000</v>
      </c>
      <c r="E34" s="68">
        <v>30000000</v>
      </c>
      <c r="F34" s="82">
        <v>30000000</v>
      </c>
    </row>
    <row r="35" spans="1:6" ht="17.25" customHeight="1">
      <c r="A35" s="60" t="s">
        <v>48</v>
      </c>
      <c r="B35" s="76" t="s">
        <v>49</v>
      </c>
      <c r="C35" s="67">
        <v>32598360</v>
      </c>
      <c r="D35" s="67">
        <v>10000000</v>
      </c>
      <c r="E35" s="68">
        <v>10000000</v>
      </c>
      <c r="F35" s="82">
        <v>10000000</v>
      </c>
    </row>
    <row r="36" spans="1:6" ht="19.5" customHeight="1">
      <c r="A36" s="59" t="s">
        <v>85</v>
      </c>
      <c r="B36" s="59" t="s">
        <v>86</v>
      </c>
      <c r="C36" s="67">
        <v>3415000</v>
      </c>
      <c r="D36" s="67">
        <v>3415000</v>
      </c>
      <c r="E36" s="68">
        <v>3415000</v>
      </c>
      <c r="F36" s="82">
        <v>3415000</v>
      </c>
    </row>
    <row r="37" spans="1:6" ht="15">
      <c r="A37" s="59"/>
      <c r="B37" s="59"/>
      <c r="C37" s="67"/>
      <c r="D37" s="67"/>
      <c r="E37" s="67"/>
      <c r="F37" s="83"/>
    </row>
    <row r="38" spans="1:6" ht="14.25" customHeight="1">
      <c r="A38" s="63" t="s">
        <v>53</v>
      </c>
      <c r="B38" s="79"/>
      <c r="C38" s="64">
        <f>SUM(C39)</f>
        <v>8326216</v>
      </c>
      <c r="D38" s="64">
        <f>SUM(D39)</f>
        <v>8000000</v>
      </c>
      <c r="E38" s="65">
        <f>SUM(E39)</f>
        <v>8000000</v>
      </c>
      <c r="F38" s="86">
        <f>SUM(F39)</f>
        <v>8000000</v>
      </c>
    </row>
    <row r="39" spans="1:6" ht="15.75" customHeight="1">
      <c r="A39" s="59" t="s">
        <v>52</v>
      </c>
      <c r="B39" s="59" t="s">
        <v>53</v>
      </c>
      <c r="C39" s="67">
        <v>8326216</v>
      </c>
      <c r="D39" s="67">
        <v>8000000</v>
      </c>
      <c r="E39" s="68">
        <v>8000000</v>
      </c>
      <c r="F39" s="82">
        <v>8000000</v>
      </c>
    </row>
    <row r="40" spans="1:6" ht="15">
      <c r="A40" s="59"/>
      <c r="B40" s="59"/>
      <c r="C40" s="67"/>
      <c r="D40" s="67"/>
      <c r="E40" s="67"/>
      <c r="F40" s="83"/>
    </row>
    <row r="41" spans="1:6" ht="15.75" customHeight="1">
      <c r="A41" s="63" t="s">
        <v>87</v>
      </c>
      <c r="B41" s="63"/>
      <c r="C41" s="64">
        <f>SUM(C33,C26,C38)</f>
        <v>562889780</v>
      </c>
      <c r="D41" s="64">
        <f>SUM(D33,D26,D38)</f>
        <v>398055000</v>
      </c>
      <c r="E41" s="65">
        <f>SUM(E33,E26,E38)</f>
        <v>400055000</v>
      </c>
      <c r="F41" s="86">
        <f>SUM(F33,F26,F38)</f>
        <v>402400000</v>
      </c>
    </row>
    <row r="42" ht="15">
      <c r="F42" s="81"/>
    </row>
  </sheetData>
  <sheetProtection selectLockedCells="1" selectUnlockedCells="1"/>
  <mergeCells count="10">
    <mergeCell ref="A9:B9"/>
    <mergeCell ref="A26:B26"/>
    <mergeCell ref="A1:B1"/>
    <mergeCell ref="A3:F3"/>
    <mergeCell ref="A4:F4"/>
    <mergeCell ref="A7:B8"/>
    <mergeCell ref="C7:C8"/>
    <mergeCell ref="D7:D8"/>
    <mergeCell ref="E7:E8"/>
    <mergeCell ref="F7:F8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2018-02-05T09:20:16Z</cp:lastPrinted>
  <dcterms:created xsi:type="dcterms:W3CDTF">2018-02-05T07:27:39Z</dcterms:created>
  <dcterms:modified xsi:type="dcterms:W3CDTF">2018-02-05T11:16:43Z</dcterms:modified>
  <cp:category/>
  <cp:version/>
  <cp:contentType/>
  <cp:contentStatus/>
</cp:coreProperties>
</file>