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2" activeTab="0"/>
  </bookViews>
  <sheets>
    <sheet name="ütemterv " sheetId="1" r:id="rId1"/>
    <sheet name="közvetett támogatások" sheetId="2" r:id="rId2"/>
    <sheet name="tájékoztatási kötelezettség" sheetId="3" r:id="rId3"/>
  </sheets>
  <definedNames/>
  <calcPr fullCalcOnLoad="1"/>
</workbook>
</file>

<file path=xl/sharedStrings.xml><?xml version="1.0" encoding="utf-8"?>
<sst xmlns="http://schemas.openxmlformats.org/spreadsheetml/2006/main" count="124" uniqueCount="87">
  <si>
    <t>RÉVFÜLÖP NAGYKÖZSÉG ÖNKORMÁNYZATA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</si>
  <si>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</si>
  <si>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</si>
  <si>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</si>
  <si>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</si>
  <si>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</si>
  <si>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</si>
  <si>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</si>
  <si>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</si>
  <si>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</si>
  <si>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</si>
  <si>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</si>
  <si>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</si>
  <si>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Nov.</t>
  </si>
  <si>
    <t>Dec.</t>
  </si>
  <si>
    <t>Össz.</t>
  </si>
  <si>
    <t>B1</t>
  </si>
  <si>
    <t>Működési célú támogatások államh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</si>
  <si>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</si>
  <si>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</si>
  <si>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</si>
  <si>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</si>
  <si>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</si>
  <si>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</si>
  <si>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B2</t>
  </si>
  <si>
    <t>Felhalmozási célú támogatások államh belülről</t>
  </si>
  <si>
    <t>B5</t>
  </si>
  <si>
    <t>Felhalmozási bevételek</t>
  </si>
  <si>
    <t>B7</t>
  </si>
  <si>
    <t>Felhalmozási célú átvett pénzeszközök</t>
  </si>
  <si>
    <t>B8</t>
  </si>
  <si>
    <t>Finanszírozási bevételek</t>
  </si>
  <si>
    <t>BEVÉTELEK összesen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</si>
  <si>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</si>
  <si>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</si>
  <si>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</si>
  <si>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</si>
  <si>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</si>
  <si>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</si>
  <si>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</si>
  <si>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</si>
  <si>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</si>
  <si>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</si>
  <si>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</si>
  <si>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</si>
  <si>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</si>
  <si>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</si>
  <si>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</si>
  <si>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</si>
  <si>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</si>
  <si>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</si>
  <si>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KIADÁSOK összesen</t>
  </si>
  <si>
    <t>Telekadó</t>
  </si>
  <si>
    <t>Építményadó</t>
  </si>
  <si>
    <t>Iparűzési adó</t>
  </si>
  <si>
    <t>0</t>
  </si>
  <si>
    <t>Gépjárműadó</t>
  </si>
  <si>
    <t>("7"-es környezetvédelmi osztályba tartozó gépjármű)</t>
  </si>
  <si>
    <t>("10"-es környezetvédelmi osztályba tartozó gépjármű)</t>
  </si>
  <si>
    <t>(mozgáskorlátozott személy szállításához használt gépjármű)</t>
  </si>
  <si>
    <t xml:space="preserve">Összesen </t>
  </si>
  <si>
    <t>Tájékoztatási kötelezettség az  Áht. 29/A § szerinti költségvetési évet követő 3 év keretszámai</t>
  </si>
  <si>
    <t>2018.</t>
  </si>
  <si>
    <t>2019.</t>
  </si>
  <si>
    <t>Működési bevételek összesen:</t>
  </si>
  <si>
    <t>Felhalmozási bevételek összesen:</t>
  </si>
  <si>
    <t>Felhalmozási célú támogatások államháztartáson belülről</t>
  </si>
  <si>
    <t>BEVÉTELEK összesen:</t>
  </si>
  <si>
    <t>Működési kiadások összesen:</t>
  </si>
  <si>
    <t>Munkaadót terhelő járulékok és szociális hozzájárulási adó</t>
  </si>
  <si>
    <t>Ellátottak pénzbeli juttatásai</t>
  </si>
  <si>
    <t>Felhalmozási kiadások összesen:</t>
  </si>
  <si>
    <t>K8</t>
  </si>
  <si>
    <t>KIADÁSOK összesen:</t>
  </si>
  <si>
    <t>Kedvezmény összege (Ft)</t>
  </si>
  <si>
    <t>(adatok  Ft-ban)</t>
  </si>
  <si>
    <t>Mentesség összege ( Ft)</t>
  </si>
  <si>
    <t>Összesen ( Ft)</t>
  </si>
  <si>
    <t>2017.év</t>
  </si>
  <si>
    <t>Működési célú támogatások államháztartáson belülről</t>
  </si>
  <si>
    <t>2017. évi KÖZVETETT TÁMOGATÁSOK</t>
  </si>
  <si>
    <t>módosított előirányzat-felhasználási ÜTEMTERV</t>
  </si>
  <si>
    <t>2017. év</t>
  </si>
  <si>
    <t>2018. év</t>
  </si>
  <si>
    <t>2019. év</t>
  </si>
  <si>
    <t>2020. év</t>
  </si>
  <si>
    <t>2017. év Módosított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</si>
</sst>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2"/>
      <name val="Times New Roman"/>
      <family val="1"/>
    </font>
    <font>
      <sz val="10"/>
      <name val="Arial"/>
      <family val="0"/>
    </font>
    <font>
      <sz val="13"/>
      <name val="Times New Roman"/>
      <family val="1"/>
    </font>
    <font>
      <sz val="10"/>
      <color indexed="20"/>
      <name val="Times New Roman"/>
      <family val="1"/>
    </font>
    <font>
      <sz val="13"/>
      <color indexed="20"/>
      <name val="Times New Roman"/>
      <family val="1"/>
    </font>
    <font>
      <sz val="12"/>
      <color indexed="2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>
      <alignment/>
      <protection/>
    </xf>
    <xf numFmtId="0" fontId="2" fillId="0" borderId="0" xfId="54" applyFont="1" applyAlignment="1">
      <alignment horizontal="center"/>
      <protection/>
    </xf>
    <xf numFmtId="0" fontId="4" fillId="0" borderId="0" xfId="54" applyFont="1" applyBorder="1" applyAlignment="1">
      <alignment/>
      <protection/>
    </xf>
    <xf numFmtId="0" fontId="5" fillId="0" borderId="0" xfId="54" applyFont="1">
      <alignment/>
      <protection/>
    </xf>
    <xf numFmtId="0" fontId="0" fillId="0" borderId="0" xfId="54" applyFont="1" applyAlignment="1">
      <alignment horizontal="center"/>
      <protection/>
    </xf>
    <xf numFmtId="0" fontId="9" fillId="0" borderId="10" xfId="54" applyFont="1" applyBorder="1">
      <alignment/>
      <protection/>
    </xf>
    <xf numFmtId="0" fontId="9" fillId="0" borderId="10" xfId="54" applyFont="1" applyBorder="1" applyAlignment="1">
      <alignment horizontal="right"/>
      <protection/>
    </xf>
    <xf numFmtId="0" fontId="9" fillId="0" borderId="0" xfId="54" applyFont="1" applyBorder="1">
      <alignment/>
      <protection/>
    </xf>
    <xf numFmtId="0" fontId="9" fillId="0" borderId="0" xfId="54" applyFont="1" applyBorder="1" applyAlignment="1">
      <alignment horizontal="right"/>
      <protection/>
    </xf>
    <xf numFmtId="0" fontId="9" fillId="0" borderId="0" xfId="54" applyFont="1">
      <alignment/>
      <protection/>
    </xf>
    <xf numFmtId="49" fontId="9" fillId="0" borderId="0" xfId="54" applyNumberFormat="1" applyFont="1" applyAlignment="1">
      <alignment horizontal="right"/>
      <protection/>
    </xf>
    <xf numFmtId="3" fontId="9" fillId="0" borderId="0" xfId="54" applyNumberFormat="1" applyFont="1" applyAlignment="1">
      <alignment horizontal="right"/>
      <protection/>
    </xf>
    <xf numFmtId="3" fontId="10" fillId="0" borderId="0" xfId="54" applyNumberFormat="1" applyFont="1" applyAlignment="1">
      <alignment horizontal="right"/>
      <protection/>
    </xf>
    <xf numFmtId="0" fontId="0" fillId="0" borderId="0" xfId="54" applyFont="1" applyAlignment="1">
      <alignment/>
      <protection/>
    </xf>
    <xf numFmtId="0" fontId="9" fillId="0" borderId="0" xfId="54" applyFont="1" applyAlignment="1">
      <alignment/>
      <protection/>
    </xf>
    <xf numFmtId="49" fontId="6" fillId="0" borderId="0" xfId="54" applyNumberFormat="1" applyFont="1" applyAlignment="1">
      <alignment horizontal="right"/>
      <protection/>
    </xf>
    <xf numFmtId="0" fontId="0" fillId="0" borderId="10" xfId="54" applyFont="1" applyBorder="1">
      <alignment/>
      <protection/>
    </xf>
    <xf numFmtId="3" fontId="11" fillId="0" borderId="10" xfId="54" applyNumberFormat="1" applyFont="1" applyBorder="1" applyAlignment="1">
      <alignment horizontal="right" vertical="top" wrapText="1"/>
      <protection/>
    </xf>
    <xf numFmtId="3" fontId="11" fillId="0" borderId="10" xfId="54" applyNumberFormat="1" applyFont="1" applyBorder="1" applyAlignment="1">
      <alignment horizontal="right" wrapText="1"/>
      <protection/>
    </xf>
    <xf numFmtId="3" fontId="9" fillId="0" borderId="10" xfId="54" applyNumberFormat="1" applyFont="1" applyBorder="1" applyAlignment="1">
      <alignment horizontal="right"/>
      <protection/>
    </xf>
    <xf numFmtId="0" fontId="0" fillId="0" borderId="0" xfId="54" applyFont="1" applyBorder="1">
      <alignment/>
      <protection/>
    </xf>
    <xf numFmtId="3" fontId="8" fillId="0" borderId="0" xfId="54" applyNumberFormat="1" applyFont="1" applyBorder="1" applyAlignment="1">
      <alignment horizontal="right" vertical="top" wrapText="1"/>
      <protection/>
    </xf>
    <xf numFmtId="3" fontId="9" fillId="0" borderId="0" xfId="54" applyNumberFormat="1" applyFont="1" applyBorder="1" applyAlignment="1">
      <alignment horizontal="right" vertical="top" wrapText="1"/>
      <protection/>
    </xf>
    <xf numFmtId="3" fontId="6" fillId="0" borderId="0" xfId="54" applyNumberFormat="1" applyFont="1" applyBorder="1" applyAlignment="1">
      <alignment horizontal="right" wrapText="1"/>
      <protection/>
    </xf>
    <xf numFmtId="3" fontId="9" fillId="0" borderId="0" xfId="54" applyNumberFormat="1" applyFont="1" applyBorder="1" applyAlignment="1">
      <alignment horizontal="right"/>
      <protection/>
    </xf>
    <xf numFmtId="0" fontId="0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9" fillId="33" borderId="11" xfId="0" applyNumberFormat="1" applyFont="1" applyFill="1" applyBorder="1" applyAlignment="1">
      <alignment horizontal="right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left" wrapText="1"/>
    </xf>
    <xf numFmtId="3" fontId="14" fillId="0" borderId="11" xfId="0" applyNumberFormat="1" applyFont="1" applyFill="1" applyBorder="1" applyAlignment="1">
      <alignment/>
    </xf>
    <xf numFmtId="0" fontId="14" fillId="0" borderId="11" xfId="0" applyFont="1" applyBorder="1" applyAlignment="1">
      <alignment horizontal="left"/>
    </xf>
    <xf numFmtId="0" fontId="13" fillId="33" borderId="11" xfId="0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0" fontId="14" fillId="0" borderId="11" xfId="0" applyFont="1" applyBorder="1" applyAlignment="1">
      <alignment wrapText="1"/>
    </xf>
    <xf numFmtId="3" fontId="14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4" fillId="33" borderId="11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3" fillId="33" borderId="11" xfId="0" applyFont="1" applyFill="1" applyBorder="1" applyAlignment="1">
      <alignment horizontal="left"/>
    </xf>
    <xf numFmtId="0" fontId="14" fillId="0" borderId="11" xfId="0" applyFont="1" applyBorder="1" applyAlignment="1">
      <alignment horizontal="justify"/>
    </xf>
    <xf numFmtId="0" fontId="13" fillId="33" borderId="11" xfId="0" applyFont="1" applyFill="1" applyBorder="1" applyAlignment="1">
      <alignment horizontal="justify"/>
    </xf>
    <xf numFmtId="0" fontId="14" fillId="33" borderId="11" xfId="0" applyFont="1" applyFill="1" applyBorder="1" applyAlignment="1">
      <alignment/>
    </xf>
    <xf numFmtId="3" fontId="9" fillId="0" borderId="0" xfId="54" applyNumberFormat="1" applyFont="1">
      <alignment/>
      <protection/>
    </xf>
    <xf numFmtId="0" fontId="0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9" fillId="0" borderId="10" xfId="54" applyFont="1" applyBorder="1" applyAlignment="1">
      <alignment horizontal="right"/>
      <protection/>
    </xf>
    <xf numFmtId="0" fontId="9" fillId="0" borderId="11" xfId="0" applyFont="1" applyBorder="1" applyAlignment="1">
      <alignment horizontal="center" wrapText="1"/>
    </xf>
    <xf numFmtId="0" fontId="13" fillId="33" borderId="11" xfId="0" applyFont="1" applyFill="1" applyBorder="1" applyAlignment="1">
      <alignment/>
    </xf>
    <xf numFmtId="0" fontId="13" fillId="33" borderId="11" xfId="0" applyFont="1" applyFill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6" fillId="0" borderId="12" xfId="54" applyFont="1" applyBorder="1" applyAlignment="1">
      <alignment/>
      <protection/>
    </xf>
    <xf numFmtId="0" fontId="7" fillId="0" borderId="12" xfId="54" applyFont="1" applyBorder="1" applyAlignment="1">
      <alignment/>
      <protection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left"/>
    </xf>
    <xf numFmtId="3" fontId="8" fillId="0" borderId="12" xfId="54" applyNumberFormat="1" applyFont="1" applyBorder="1">
      <alignment/>
      <protection/>
    </xf>
    <xf numFmtId="3" fontId="8" fillId="34" borderId="12" xfId="54" applyNumberFormat="1" applyFont="1" applyFill="1" applyBorder="1">
      <alignment/>
      <protection/>
    </xf>
    <xf numFmtId="0" fontId="8" fillId="0" borderId="12" xfId="54" applyFont="1" applyBorder="1" applyAlignment="1">
      <alignment horizontal="right" vertical="center"/>
      <protection/>
    </xf>
    <xf numFmtId="0" fontId="6" fillId="0" borderId="12" xfId="54" applyFont="1" applyBorder="1" applyAlignment="1">
      <alignment vertical="center"/>
      <protection/>
    </xf>
    <xf numFmtId="3" fontId="6" fillId="0" borderId="12" xfId="54" applyNumberFormat="1" applyFont="1" applyBorder="1">
      <alignment/>
      <protection/>
    </xf>
    <xf numFmtId="0" fontId="8" fillId="0" borderId="12" xfId="54" applyFont="1" applyBorder="1" applyAlignment="1">
      <alignment vertical="center"/>
      <protection/>
    </xf>
    <xf numFmtId="3" fontId="3" fillId="0" borderId="12" xfId="54" applyNumberFormat="1" applyFont="1" applyBorder="1">
      <alignment/>
      <protection/>
    </xf>
    <xf numFmtId="0" fontId="8" fillId="0" borderId="12" xfId="0" applyFont="1" applyBorder="1" applyAlignment="1">
      <alignment horizontal="justify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2010. évi költségvetés mellék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PageLayoutView="0" workbookViewId="0" topLeftCell="A1">
      <selection activeCell="D31" sqref="D31"/>
    </sheetView>
  </sheetViews>
  <sheetFormatPr defaultColWidth="9.00390625" defaultRowHeight="15.75"/>
  <cols>
    <col min="1" max="1" width="2.875" style="1" customWidth="1"/>
    <col min="2" max="2" width="31.125" style="1" customWidth="1"/>
    <col min="3" max="3" width="9.75390625" style="2" customWidth="1"/>
    <col min="4" max="4" width="8.875" style="2" customWidth="1"/>
    <col min="5" max="5" width="8.625" style="2" customWidth="1"/>
    <col min="6" max="7" width="8.75390625" style="2" customWidth="1"/>
    <col min="8" max="8" width="8.375" style="2" customWidth="1"/>
    <col min="9" max="9" width="8.50390625" style="2" customWidth="1"/>
    <col min="10" max="10" width="8.625" style="2" customWidth="1"/>
    <col min="11" max="12" width="8.375" style="2" customWidth="1"/>
    <col min="13" max="13" width="8.625" style="2" customWidth="1"/>
    <col min="14" max="14" width="8.375" style="2" customWidth="1"/>
    <col min="15" max="15" width="9.25390625" style="2" customWidth="1"/>
    <col min="16" max="16384" width="9.00390625" style="2" customWidth="1"/>
  </cols>
  <sheetData>
    <row r="1" spans="1:15" s="1" customFormat="1" ht="15.7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1" customFormat="1" ht="15.75">
      <c r="A2" s="50" t="s">
        <v>78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15.75">
      <c r="A3" s="50" t="s">
        <v>81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1" customFormat="1" ht="15.75">
      <c r="A4" s="50" t="s">
        <v>75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s="5" customFormat="1" ht="16.5">
      <c r="A5" s="3"/>
      <c r="B5" s="3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4"/>
    </row>
    <row r="6" spans="1:15" s="1" customFormat="1" ht="15.75">
      <c r="A6" s="61" t="s">
        <v>1</v>
      </c>
      <c r="B6" s="61" t="s">
        <v>2</v>
      </c>
      <c r="C6" s="61" t="s">
        <v>3</v>
      </c>
      <c r="D6" s="61" t="s">
        <v>4</v>
      </c>
      <c r="E6" s="61" t="s">
        <v>5</v>
      </c>
      <c r="F6" s="61" t="s">
        <v>6</v>
      </c>
      <c r="G6" s="61" t="s">
        <v>7</v>
      </c>
      <c r="H6" s="61" t="s">
        <v>8</v>
      </c>
      <c r="I6" s="61" t="s">
        <v>9</v>
      </c>
      <c r="J6" s="62" t="s">
        <v>10</v>
      </c>
      <c r="K6" s="61" t="s">
        <v>11</v>
      </c>
      <c r="L6" s="61" t="s">
        <v>12</v>
      </c>
      <c r="M6" s="61" t="s">
        <v>13</v>
      </c>
      <c r="N6" s="61" t="s">
        <v>14</v>
      </c>
      <c r="O6" s="61" t="s">
        <v>15</v>
      </c>
    </row>
    <row r="7" spans="1:15" s="1" customFormat="1" ht="15.75">
      <c r="A7" s="63" t="s">
        <v>16</v>
      </c>
      <c r="B7" s="64" t="s">
        <v>17</v>
      </c>
      <c r="C7" s="65">
        <v>11950491</v>
      </c>
      <c r="D7" s="65">
        <v>11950491</v>
      </c>
      <c r="E7" s="65">
        <v>11950491</v>
      </c>
      <c r="F7" s="65">
        <v>11950491</v>
      </c>
      <c r="G7" s="65">
        <v>11950491</v>
      </c>
      <c r="H7" s="65">
        <v>11950491</v>
      </c>
      <c r="I7" s="65">
        <v>11950491</v>
      </c>
      <c r="J7" s="65">
        <v>11950491</v>
      </c>
      <c r="K7" s="65">
        <v>11950491</v>
      </c>
      <c r="L7" s="65">
        <v>11950491</v>
      </c>
      <c r="M7" s="65">
        <v>11950491</v>
      </c>
      <c r="N7" s="65">
        <v>11950491</v>
      </c>
      <c r="O7" s="66">
        <f>SUM(C7:N7)</f>
        <v>143405892</v>
      </c>
    </row>
    <row r="8" spans="1:15" s="1" customFormat="1" ht="15.75">
      <c r="A8" s="63" t="s">
        <v>18</v>
      </c>
      <c r="B8" s="64" t="s">
        <v>19</v>
      </c>
      <c r="C8" s="65">
        <v>500000</v>
      </c>
      <c r="D8" s="65">
        <v>500000</v>
      </c>
      <c r="E8" s="65">
        <v>18000000</v>
      </c>
      <c r="F8" s="65">
        <v>17000000</v>
      </c>
      <c r="G8" s="65">
        <v>7000000</v>
      </c>
      <c r="H8" s="65">
        <v>9000000</v>
      </c>
      <c r="I8" s="65">
        <v>9000000</v>
      </c>
      <c r="J8" s="65">
        <v>10000000</v>
      </c>
      <c r="K8" s="65">
        <v>43000000</v>
      </c>
      <c r="L8" s="65">
        <v>10000000</v>
      </c>
      <c r="M8" s="65">
        <v>6700000</v>
      </c>
      <c r="N8" s="65">
        <v>1421708</v>
      </c>
      <c r="O8" s="65">
        <f aca="true" t="shared" si="0" ref="O8:O14">SUM(C8:N8)</f>
        <v>132121708</v>
      </c>
    </row>
    <row r="9" spans="1:15" s="1" customFormat="1" ht="15.75">
      <c r="A9" s="63" t="s">
        <v>20</v>
      </c>
      <c r="B9" s="64" t="s">
        <v>21</v>
      </c>
      <c r="C9" s="65">
        <v>10798965</v>
      </c>
      <c r="D9" s="65">
        <v>10798965</v>
      </c>
      <c r="E9" s="65">
        <v>10798965</v>
      </c>
      <c r="F9" s="65">
        <v>10798965</v>
      </c>
      <c r="G9" s="65">
        <v>10798965</v>
      </c>
      <c r="H9" s="65">
        <v>10798965</v>
      </c>
      <c r="I9" s="65">
        <v>10798965</v>
      </c>
      <c r="J9" s="65">
        <v>10798965</v>
      </c>
      <c r="K9" s="65">
        <v>10798965</v>
      </c>
      <c r="L9" s="65">
        <v>10798965</v>
      </c>
      <c r="M9" s="65">
        <v>10798965</v>
      </c>
      <c r="N9" s="65">
        <v>10798965</v>
      </c>
      <c r="O9" s="65">
        <f t="shared" si="0"/>
        <v>129587580</v>
      </c>
    </row>
    <row r="10" spans="1:15" s="1" customFormat="1" ht="15.75">
      <c r="A10" s="63" t="s">
        <v>22</v>
      </c>
      <c r="B10" s="64" t="s">
        <v>23</v>
      </c>
      <c r="C10" s="65">
        <v>29166</v>
      </c>
      <c r="D10" s="65">
        <v>29166</v>
      </c>
      <c r="E10" s="65">
        <v>29166</v>
      </c>
      <c r="F10" s="65">
        <v>29166</v>
      </c>
      <c r="G10" s="65">
        <v>29166</v>
      </c>
      <c r="H10" s="65">
        <v>29166</v>
      </c>
      <c r="I10" s="65">
        <v>29166</v>
      </c>
      <c r="J10" s="65">
        <v>29166</v>
      </c>
      <c r="K10" s="65">
        <v>797355</v>
      </c>
      <c r="L10" s="65">
        <v>29166</v>
      </c>
      <c r="M10" s="65">
        <v>29166</v>
      </c>
      <c r="N10" s="65">
        <v>29174</v>
      </c>
      <c r="O10" s="65">
        <f t="shared" si="0"/>
        <v>1118189</v>
      </c>
    </row>
    <row r="11" spans="1:15" s="1" customFormat="1" ht="15.75">
      <c r="A11" s="63" t="s">
        <v>24</v>
      </c>
      <c r="B11" s="64" t="s">
        <v>25</v>
      </c>
      <c r="C11" s="65"/>
      <c r="D11" s="65"/>
      <c r="E11" s="65"/>
      <c r="F11" s="65"/>
      <c r="G11" s="65"/>
      <c r="H11" s="65"/>
      <c r="I11" s="65"/>
      <c r="J11" s="65"/>
      <c r="K11" s="65"/>
      <c r="L11" s="65">
        <v>68470000</v>
      </c>
      <c r="M11" s="65"/>
      <c r="N11" s="65"/>
      <c r="O11" s="65">
        <f t="shared" si="0"/>
        <v>68470000</v>
      </c>
    </row>
    <row r="12" spans="1:15" s="1" customFormat="1" ht="15.75">
      <c r="A12" s="63" t="s">
        <v>26</v>
      </c>
      <c r="B12" s="64" t="s">
        <v>27</v>
      </c>
      <c r="C12" s="65">
        <v>50000</v>
      </c>
      <c r="D12" s="65">
        <v>50000</v>
      </c>
      <c r="E12" s="65">
        <v>50000</v>
      </c>
      <c r="F12" s="65">
        <v>50000</v>
      </c>
      <c r="G12" s="65">
        <v>50000</v>
      </c>
      <c r="H12" s="65">
        <v>50000</v>
      </c>
      <c r="I12" s="65">
        <v>50000</v>
      </c>
      <c r="J12" s="65">
        <v>50000</v>
      </c>
      <c r="K12" s="65">
        <v>50000</v>
      </c>
      <c r="L12" s="65">
        <v>50000</v>
      </c>
      <c r="M12" s="65">
        <v>50000</v>
      </c>
      <c r="N12" s="65">
        <v>50000</v>
      </c>
      <c r="O12" s="65">
        <f t="shared" si="0"/>
        <v>600000</v>
      </c>
    </row>
    <row r="13" spans="1:15" s="1" customFormat="1" ht="15.75">
      <c r="A13" s="63" t="s">
        <v>28</v>
      </c>
      <c r="B13" s="64" t="s">
        <v>29</v>
      </c>
      <c r="C13" s="65"/>
      <c r="D13" s="65"/>
      <c r="E13" s="65"/>
      <c r="F13" s="65"/>
      <c r="G13" s="65"/>
      <c r="H13" s="65">
        <v>44800000</v>
      </c>
      <c r="I13" s="65"/>
      <c r="J13" s="65"/>
      <c r="K13" s="65"/>
      <c r="L13" s="65"/>
      <c r="M13" s="65">
        <v>11200000</v>
      </c>
      <c r="N13" s="65"/>
      <c r="O13" s="65">
        <f t="shared" si="0"/>
        <v>56000000</v>
      </c>
    </row>
    <row r="14" spans="1:15" s="1" customFormat="1" ht="15.75">
      <c r="A14" s="63" t="s">
        <v>30</v>
      </c>
      <c r="B14" s="64" t="s">
        <v>31</v>
      </c>
      <c r="C14" s="65">
        <v>192810000</v>
      </c>
      <c r="D14" s="65"/>
      <c r="E14" s="65"/>
      <c r="F14" s="65"/>
      <c r="G14" s="65"/>
      <c r="H14" s="65">
        <v>34808856</v>
      </c>
      <c r="I14" s="65"/>
      <c r="J14" s="65"/>
      <c r="K14" s="65"/>
      <c r="L14" s="65"/>
      <c r="M14" s="65"/>
      <c r="N14" s="65"/>
      <c r="O14" s="65">
        <f t="shared" si="0"/>
        <v>227618856</v>
      </c>
    </row>
    <row r="15" spans="1:15" s="1" customFormat="1" ht="15.75">
      <c r="A15" s="67"/>
      <c r="B15" s="68" t="s">
        <v>32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>
        <f>SUM(O7:O14)</f>
        <v>758922225</v>
      </c>
    </row>
    <row r="16" spans="1:15" s="5" customFormat="1" ht="15.75">
      <c r="A16" s="67"/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1:15" s="1" customFormat="1" ht="15.75">
      <c r="A17" s="63" t="s">
        <v>33</v>
      </c>
      <c r="B17" s="72" t="s">
        <v>34</v>
      </c>
      <c r="C17" s="65">
        <v>6883668</v>
      </c>
      <c r="D17" s="65">
        <v>6883668</v>
      </c>
      <c r="E17" s="65">
        <v>6883668</v>
      </c>
      <c r="F17" s="65">
        <v>6883668</v>
      </c>
      <c r="G17" s="65">
        <v>6883668</v>
      </c>
      <c r="H17" s="65">
        <v>6883668</v>
      </c>
      <c r="I17" s="65">
        <v>6883668</v>
      </c>
      <c r="J17" s="65">
        <v>6883668</v>
      </c>
      <c r="K17" s="65">
        <v>6999195</v>
      </c>
      <c r="L17" s="65">
        <v>7193195</v>
      </c>
      <c r="M17" s="65">
        <v>7193195</v>
      </c>
      <c r="N17" s="65">
        <v>7194500</v>
      </c>
      <c r="O17" s="65">
        <f>SUM(C17:N17)</f>
        <v>83649429</v>
      </c>
    </row>
    <row r="18" spans="1:15" s="1" customFormat="1" ht="15.75">
      <c r="A18" s="63" t="s">
        <v>35</v>
      </c>
      <c r="B18" s="63" t="s">
        <v>36</v>
      </c>
      <c r="C18" s="65">
        <v>1477546</v>
      </c>
      <c r="D18" s="65">
        <v>1477546</v>
      </c>
      <c r="E18" s="65">
        <v>1477546</v>
      </c>
      <c r="F18" s="65">
        <v>1477546</v>
      </c>
      <c r="G18" s="65">
        <v>1477546</v>
      </c>
      <c r="H18" s="65">
        <v>1477546</v>
      </c>
      <c r="I18" s="65">
        <v>1477546</v>
      </c>
      <c r="J18" s="65">
        <v>1477546</v>
      </c>
      <c r="K18" s="65">
        <v>1515048</v>
      </c>
      <c r="L18" s="65">
        <v>1532548</v>
      </c>
      <c r="M18" s="65">
        <v>1532548</v>
      </c>
      <c r="N18" s="65">
        <v>1533048</v>
      </c>
      <c r="O18" s="65">
        <f aca="true" t="shared" si="1" ref="O18:O25">SUM(C18:N18)</f>
        <v>17933560</v>
      </c>
    </row>
    <row r="19" spans="1:15" s="1" customFormat="1" ht="15.75">
      <c r="A19" s="63" t="s">
        <v>37</v>
      </c>
      <c r="B19" s="64" t="s">
        <v>38</v>
      </c>
      <c r="C19" s="65">
        <v>13322052</v>
      </c>
      <c r="D19" s="65">
        <v>13322052</v>
      </c>
      <c r="E19" s="65">
        <v>13322052</v>
      </c>
      <c r="F19" s="65">
        <v>13322052</v>
      </c>
      <c r="G19" s="65">
        <v>13322052</v>
      </c>
      <c r="H19" s="65">
        <v>13322052</v>
      </c>
      <c r="I19" s="65">
        <v>13322052</v>
      </c>
      <c r="J19" s="65">
        <v>13322052</v>
      </c>
      <c r="K19" s="65">
        <v>14661823</v>
      </c>
      <c r="L19" s="65">
        <v>14661823</v>
      </c>
      <c r="M19" s="65">
        <v>13661823</v>
      </c>
      <c r="N19" s="65">
        <v>14033695</v>
      </c>
      <c r="O19" s="65">
        <f t="shared" si="1"/>
        <v>163595580</v>
      </c>
    </row>
    <row r="20" spans="1:15" s="1" customFormat="1" ht="15.75">
      <c r="A20" s="63" t="s">
        <v>39</v>
      </c>
      <c r="B20" s="72" t="s">
        <v>40</v>
      </c>
      <c r="C20" s="65">
        <v>657354</v>
      </c>
      <c r="D20" s="65">
        <v>657354</v>
      </c>
      <c r="E20" s="65">
        <v>657354</v>
      </c>
      <c r="F20" s="65">
        <v>657354</v>
      </c>
      <c r="G20" s="65">
        <v>657354</v>
      </c>
      <c r="H20" s="65">
        <v>657354</v>
      </c>
      <c r="I20" s="65">
        <v>657354</v>
      </c>
      <c r="J20" s="65">
        <v>657354</v>
      </c>
      <c r="K20" s="65">
        <v>310291</v>
      </c>
      <c r="L20" s="65">
        <v>310291</v>
      </c>
      <c r="M20" s="65">
        <v>496291</v>
      </c>
      <c r="N20" s="65">
        <v>310295</v>
      </c>
      <c r="O20" s="65">
        <f t="shared" si="1"/>
        <v>6686000</v>
      </c>
    </row>
    <row r="21" spans="1:15" s="1" customFormat="1" ht="15.75">
      <c r="A21" s="63" t="s">
        <v>41</v>
      </c>
      <c r="B21" s="72" t="s">
        <v>42</v>
      </c>
      <c r="C21" s="65">
        <v>16662392</v>
      </c>
      <c r="D21" s="65">
        <v>16662392</v>
      </c>
      <c r="E21" s="65">
        <v>16662392</v>
      </c>
      <c r="F21" s="65">
        <v>16662392</v>
      </c>
      <c r="G21" s="65">
        <v>16662392</v>
      </c>
      <c r="H21" s="65">
        <v>16662392</v>
      </c>
      <c r="I21" s="65">
        <v>16662392</v>
      </c>
      <c r="J21" s="65">
        <v>16662392</v>
      </c>
      <c r="K21" s="65">
        <v>16662392</v>
      </c>
      <c r="L21" s="65">
        <v>16662392</v>
      </c>
      <c r="M21" s="65">
        <v>16662392</v>
      </c>
      <c r="N21" s="65">
        <v>16662397</v>
      </c>
      <c r="O21" s="65">
        <f t="shared" si="1"/>
        <v>199948709</v>
      </c>
    </row>
    <row r="22" spans="1:15" s="1" customFormat="1" ht="15.75">
      <c r="A22" s="63" t="s">
        <v>43</v>
      </c>
      <c r="B22" s="72" t="s">
        <v>44</v>
      </c>
      <c r="C22" s="65">
        <v>15119467</v>
      </c>
      <c r="D22" s="65">
        <v>15119467</v>
      </c>
      <c r="E22" s="65">
        <v>15119467</v>
      </c>
      <c r="F22" s="65">
        <v>15119467</v>
      </c>
      <c r="G22" s="65">
        <v>15119467</v>
      </c>
      <c r="H22" s="65">
        <v>15119467</v>
      </c>
      <c r="I22" s="65">
        <v>15119467</v>
      </c>
      <c r="J22" s="65">
        <v>15119467</v>
      </c>
      <c r="K22" s="65">
        <v>15119467</v>
      </c>
      <c r="L22" s="65">
        <v>15119467</v>
      </c>
      <c r="M22" s="65">
        <v>15119467</v>
      </c>
      <c r="N22" s="65">
        <v>15119463</v>
      </c>
      <c r="O22" s="65">
        <f t="shared" si="1"/>
        <v>181433600</v>
      </c>
    </row>
    <row r="23" spans="1:15" s="1" customFormat="1" ht="15.75">
      <c r="A23" s="63" t="s">
        <v>45</v>
      </c>
      <c r="B23" s="72" t="s">
        <v>46</v>
      </c>
      <c r="C23" s="65">
        <v>0</v>
      </c>
      <c r="D23" s="65">
        <v>0</v>
      </c>
      <c r="E23" s="65">
        <v>9262212</v>
      </c>
      <c r="F23" s="65">
        <v>9262212</v>
      </c>
      <c r="G23" s="65">
        <v>9262212</v>
      </c>
      <c r="H23" s="65">
        <v>9262212</v>
      </c>
      <c r="I23" s="65">
        <v>9262212</v>
      </c>
      <c r="J23" s="65">
        <v>9262212</v>
      </c>
      <c r="K23" s="65">
        <v>9262212</v>
      </c>
      <c r="L23" s="65">
        <v>9262212</v>
      </c>
      <c r="M23" s="65">
        <v>9262212</v>
      </c>
      <c r="N23" s="65">
        <v>9262211</v>
      </c>
      <c r="O23" s="65">
        <f t="shared" si="1"/>
        <v>92622119</v>
      </c>
    </row>
    <row r="24" spans="1:15" s="1" customFormat="1" ht="15.75">
      <c r="A24" s="63" t="s">
        <v>47</v>
      </c>
      <c r="B24" s="72" t="s">
        <v>48</v>
      </c>
      <c r="C24" s="65">
        <v>375416</v>
      </c>
      <c r="D24" s="65">
        <v>375416</v>
      </c>
      <c r="E24" s="65">
        <v>375416</v>
      </c>
      <c r="F24" s="65">
        <v>375416</v>
      </c>
      <c r="G24" s="65">
        <v>375416</v>
      </c>
      <c r="H24" s="65">
        <v>375416</v>
      </c>
      <c r="I24" s="65">
        <v>375416</v>
      </c>
      <c r="J24" s="65">
        <v>375416</v>
      </c>
      <c r="K24" s="65">
        <v>375416</v>
      </c>
      <c r="L24" s="65">
        <v>375419</v>
      </c>
      <c r="M24" s="65">
        <v>375419</v>
      </c>
      <c r="N24" s="65">
        <v>375418</v>
      </c>
      <c r="O24" s="65">
        <f t="shared" si="1"/>
        <v>4505000</v>
      </c>
    </row>
    <row r="25" spans="1:15" s="1" customFormat="1" ht="15.75">
      <c r="A25" s="63" t="s">
        <v>49</v>
      </c>
      <c r="B25" s="72" t="s">
        <v>50</v>
      </c>
      <c r="C25" s="65">
        <v>4065591</v>
      </c>
      <c r="D25" s="65">
        <v>407513</v>
      </c>
      <c r="E25" s="65">
        <v>407513</v>
      </c>
      <c r="F25" s="65">
        <v>407513</v>
      </c>
      <c r="G25" s="65">
        <v>407513</v>
      </c>
      <c r="H25" s="65">
        <v>407513</v>
      </c>
      <c r="I25" s="65">
        <v>407513</v>
      </c>
      <c r="J25" s="65">
        <v>407513</v>
      </c>
      <c r="K25" s="65">
        <v>407513</v>
      </c>
      <c r="L25" s="65">
        <v>407513</v>
      </c>
      <c r="M25" s="65">
        <v>407513</v>
      </c>
      <c r="N25" s="65">
        <v>407510</v>
      </c>
      <c r="O25" s="65">
        <f t="shared" si="1"/>
        <v>8548231</v>
      </c>
    </row>
    <row r="26" spans="1:15" s="1" customFormat="1" ht="15.75">
      <c r="A26" s="70"/>
      <c r="B26" s="68" t="s">
        <v>51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>
        <f>SUM(O17:O25)</f>
        <v>758922228</v>
      </c>
    </row>
  </sheetData>
  <sheetProtection selectLockedCells="1" selectUnlockedCells="1"/>
  <mergeCells count="5">
    <mergeCell ref="A1:O1"/>
    <mergeCell ref="A2:O2"/>
    <mergeCell ref="A3:O3"/>
    <mergeCell ref="A4:O4"/>
    <mergeCell ref="C5:N5"/>
  </mergeCells>
  <printOptions headings="1"/>
  <pageMargins left="0.75" right="0.75" top="1" bottom="1" header="0.5118055555555555" footer="0.5118055555555555"/>
  <pageSetup fitToHeight="0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75" zoomScalePageLayoutView="0" workbookViewId="0" topLeftCell="A1">
      <selection activeCell="E26" sqref="E26"/>
    </sheetView>
  </sheetViews>
  <sheetFormatPr defaultColWidth="9.00390625" defaultRowHeight="15.75"/>
  <cols>
    <col min="1" max="1" width="22.125" style="2" customWidth="1"/>
    <col min="2" max="2" width="24.375" style="2" customWidth="1"/>
    <col min="3" max="3" width="20.375" style="2" customWidth="1"/>
    <col min="4" max="4" width="36.125" style="2" customWidth="1"/>
    <col min="5" max="5" width="17.125" style="2" customWidth="1"/>
    <col min="6" max="16384" width="9.00390625" style="2" customWidth="1"/>
  </cols>
  <sheetData>
    <row r="1" spans="1:5" s="1" customFormat="1" ht="20.25" customHeight="1">
      <c r="A1" s="50" t="s">
        <v>0</v>
      </c>
      <c r="B1" s="50"/>
      <c r="C1" s="50"/>
      <c r="D1" s="50"/>
      <c r="E1" s="50"/>
    </row>
    <row r="2" spans="1:5" s="1" customFormat="1" ht="21.75" customHeight="1">
      <c r="A2" s="50" t="s">
        <v>80</v>
      </c>
      <c r="B2" s="50"/>
      <c r="C2" s="50"/>
      <c r="D2" s="50"/>
      <c r="E2" s="50"/>
    </row>
    <row r="3" spans="1:5" s="1" customFormat="1" ht="15.75">
      <c r="A3" s="6"/>
      <c r="B3" s="6"/>
      <c r="C3" s="6"/>
      <c r="D3" s="6"/>
      <c r="E3" s="6"/>
    </row>
    <row r="4" spans="1:5" s="1" customFormat="1" ht="15.75">
      <c r="A4" s="7" t="s">
        <v>2</v>
      </c>
      <c r="B4" s="52" t="s">
        <v>74</v>
      </c>
      <c r="C4" s="52"/>
      <c r="D4" s="8" t="s">
        <v>76</v>
      </c>
      <c r="E4" s="8" t="s">
        <v>77</v>
      </c>
    </row>
    <row r="5" spans="1:5" s="1" customFormat="1" ht="15.75">
      <c r="A5" s="9"/>
      <c r="B5" s="10"/>
      <c r="C5" s="10"/>
      <c r="D5" s="10"/>
      <c r="E5" s="10"/>
    </row>
    <row r="6" spans="1:5" s="1" customFormat="1" ht="15.75">
      <c r="A6" s="1" t="s">
        <v>52</v>
      </c>
      <c r="B6" s="11"/>
      <c r="C6" s="13"/>
      <c r="D6" s="13">
        <v>0</v>
      </c>
      <c r="E6" s="13"/>
    </row>
    <row r="7" spans="2:5" s="1" customFormat="1" ht="15.75">
      <c r="B7" s="11"/>
      <c r="C7" s="12"/>
      <c r="D7" s="14"/>
      <c r="E7" s="13"/>
    </row>
    <row r="8" spans="1:5" s="1" customFormat="1" ht="15.75">
      <c r="A8" s="15" t="s">
        <v>53</v>
      </c>
      <c r="B8" s="16"/>
      <c r="C8" s="12"/>
      <c r="D8" s="13">
        <v>2900000</v>
      </c>
      <c r="E8" s="13">
        <v>2900000</v>
      </c>
    </row>
    <row r="9" spans="1:5" s="1" customFormat="1" ht="15.75">
      <c r="A9" s="15"/>
      <c r="B9" s="16"/>
      <c r="C9" s="17"/>
      <c r="D9" s="12"/>
      <c r="E9" s="12"/>
    </row>
    <row r="10" spans="1:5" s="1" customFormat="1" ht="15.75">
      <c r="A10" s="1" t="s">
        <v>54</v>
      </c>
      <c r="B10" s="11"/>
      <c r="C10" s="12" t="s">
        <v>55</v>
      </c>
      <c r="D10" s="12" t="s">
        <v>55</v>
      </c>
      <c r="E10" s="12" t="s">
        <v>55</v>
      </c>
    </row>
    <row r="11" spans="2:5" s="1" customFormat="1" ht="15.75">
      <c r="B11" s="11"/>
      <c r="C11" s="12"/>
      <c r="D11" s="12"/>
      <c r="E11" s="12"/>
    </row>
    <row r="12" spans="1:5" s="1" customFormat="1" ht="15.75">
      <c r="A12" s="1" t="s">
        <v>56</v>
      </c>
      <c r="B12" s="49">
        <v>64860</v>
      </c>
      <c r="C12" s="13">
        <v>93150</v>
      </c>
      <c r="D12" s="13">
        <v>77905</v>
      </c>
      <c r="E12" s="13">
        <f>SUM(B12:D12)</f>
        <v>235915</v>
      </c>
    </row>
    <row r="13" spans="1:5" s="1" customFormat="1" ht="38.25">
      <c r="A13" s="18"/>
      <c r="B13" s="19" t="s">
        <v>57</v>
      </c>
      <c r="C13" s="19" t="s">
        <v>58</v>
      </c>
      <c r="D13" s="20" t="s">
        <v>59</v>
      </c>
      <c r="E13" s="21"/>
    </row>
    <row r="14" spans="1:5" s="1" customFormat="1" ht="18.75" customHeight="1">
      <c r="A14" s="22"/>
      <c r="B14" s="23"/>
      <c r="C14" s="24"/>
      <c r="D14" s="25"/>
      <c r="E14" s="26"/>
    </row>
    <row r="15" spans="1:5" s="1" customFormat="1" ht="15.75">
      <c r="A15" s="11" t="s">
        <v>60</v>
      </c>
      <c r="B15" s="49">
        <v>64860</v>
      </c>
      <c r="C15" s="13">
        <v>93150</v>
      </c>
      <c r="D15" s="13">
        <v>2977905</v>
      </c>
      <c r="E15" s="13">
        <v>3135915</v>
      </c>
    </row>
  </sheetData>
  <sheetProtection selectLockedCells="1" selectUnlockedCells="1"/>
  <mergeCells count="3">
    <mergeCell ref="A1:E1"/>
    <mergeCell ref="A2:E2"/>
    <mergeCell ref="B4:C4"/>
  </mergeCells>
  <printOptions headings="1"/>
  <pageMargins left="0.3402777777777778" right="0.75" top="1" bottom="1" header="0.5118055555555555" footer="0.5118055555555555"/>
  <pageSetup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75" workbookViewId="0" topLeftCell="A22">
      <selection activeCell="D39" sqref="D39"/>
    </sheetView>
  </sheetViews>
  <sheetFormatPr defaultColWidth="10.75390625" defaultRowHeight="15.75"/>
  <cols>
    <col min="1" max="1" width="8.25390625" style="0" customWidth="1"/>
    <col min="2" max="2" width="29.00390625" style="0" customWidth="1"/>
    <col min="3" max="4" width="11.375" style="0" customWidth="1"/>
  </cols>
  <sheetData>
    <row r="1" spans="1:7" ht="15.75">
      <c r="A1" s="56"/>
      <c r="B1" s="56"/>
      <c r="C1" s="56"/>
      <c r="D1" s="27"/>
      <c r="E1" s="27"/>
      <c r="F1" s="27"/>
      <c r="G1" s="27"/>
    </row>
    <row r="2" spans="1:7" ht="15.75">
      <c r="A2" s="28"/>
      <c r="B2" s="57"/>
      <c r="C2" s="57"/>
      <c r="D2" s="29"/>
      <c r="E2" s="29"/>
      <c r="F2" s="29"/>
      <c r="G2" s="29"/>
    </row>
    <row r="3" spans="1:7" ht="15.75">
      <c r="A3" s="58" t="s">
        <v>0</v>
      </c>
      <c r="B3" s="58"/>
      <c r="C3" s="58"/>
      <c r="D3" s="58"/>
      <c r="E3" s="58"/>
      <c r="F3" s="58"/>
      <c r="G3" s="58"/>
    </row>
    <row r="4" spans="1:7" ht="30.75" customHeight="1">
      <c r="A4" s="59" t="s">
        <v>61</v>
      </c>
      <c r="B4" s="59"/>
      <c r="C4" s="59"/>
      <c r="D4" s="59"/>
      <c r="E4" s="59"/>
      <c r="F4" s="59"/>
      <c r="G4" s="59"/>
    </row>
    <row r="5" spans="1:7" ht="15.75">
      <c r="A5" s="30"/>
      <c r="B5" s="30"/>
      <c r="C5" s="30"/>
      <c r="D5" s="30"/>
      <c r="E5" s="30"/>
      <c r="F5" s="30"/>
      <c r="G5" s="30"/>
    </row>
    <row r="6" spans="1:7" ht="15.75">
      <c r="A6" s="31"/>
      <c r="B6" s="31"/>
      <c r="C6" s="31"/>
      <c r="D6" s="31"/>
      <c r="E6" s="31"/>
      <c r="F6" s="31"/>
      <c r="G6" s="31"/>
    </row>
    <row r="7" spans="1:7" ht="12.75" customHeight="1">
      <c r="A7" s="60" t="s">
        <v>2</v>
      </c>
      <c r="B7" s="60"/>
      <c r="C7" s="53" t="s">
        <v>82</v>
      </c>
      <c r="D7" s="53" t="s">
        <v>86</v>
      </c>
      <c r="E7" s="53" t="s">
        <v>83</v>
      </c>
      <c r="F7" s="53" t="s">
        <v>84</v>
      </c>
      <c r="G7" s="53" t="s">
        <v>85</v>
      </c>
    </row>
    <row r="8" spans="1:7" ht="15.75">
      <c r="A8" s="60"/>
      <c r="B8" s="60"/>
      <c r="C8" s="53"/>
      <c r="D8" s="53"/>
      <c r="E8" s="53"/>
      <c r="F8" s="53" t="s">
        <v>62</v>
      </c>
      <c r="G8" s="53" t="s">
        <v>63</v>
      </c>
    </row>
    <row r="9" spans="1:7" ht="15" customHeight="1">
      <c r="A9" s="54" t="s">
        <v>64</v>
      </c>
      <c r="B9" s="54"/>
      <c r="C9" s="32">
        <f>SUM(C10:C13)</f>
        <v>335903392</v>
      </c>
      <c r="D9" s="32">
        <f>SUM(D10:D13)</f>
        <v>406233372</v>
      </c>
      <c r="E9" s="32">
        <f>SUM(E10:E13)</f>
        <v>335903392</v>
      </c>
      <c r="F9" s="32">
        <f>SUM(F10:F13)</f>
        <v>335903392</v>
      </c>
      <c r="G9" s="32">
        <f>SUM(G10:G13)</f>
        <v>335903392</v>
      </c>
    </row>
    <row r="10" spans="1:7" ht="37.5" customHeight="1">
      <c r="A10" s="33" t="s">
        <v>16</v>
      </c>
      <c r="B10" s="34" t="s">
        <v>79</v>
      </c>
      <c r="C10" s="35">
        <v>124254392</v>
      </c>
      <c r="D10" s="35">
        <v>143405892</v>
      </c>
      <c r="E10" s="35">
        <v>124254392</v>
      </c>
      <c r="F10" s="35">
        <v>124254392</v>
      </c>
      <c r="G10" s="35">
        <v>124254392</v>
      </c>
    </row>
    <row r="11" spans="1:7" ht="15.75" customHeight="1">
      <c r="A11" s="33" t="s">
        <v>18</v>
      </c>
      <c r="B11" s="36" t="s">
        <v>19</v>
      </c>
      <c r="C11" s="35">
        <v>106700000</v>
      </c>
      <c r="D11" s="35">
        <v>132121708</v>
      </c>
      <c r="E11" s="35">
        <v>106700000</v>
      </c>
      <c r="F11" s="35">
        <v>106700000</v>
      </c>
      <c r="G11" s="35">
        <v>106700000</v>
      </c>
    </row>
    <row r="12" spans="1:7" ht="18.75" customHeight="1">
      <c r="A12" s="33" t="s">
        <v>20</v>
      </c>
      <c r="B12" s="36" t="s">
        <v>21</v>
      </c>
      <c r="C12" s="35">
        <v>104599000</v>
      </c>
      <c r="D12" s="35">
        <v>129587583</v>
      </c>
      <c r="E12" s="35">
        <v>104599000</v>
      </c>
      <c r="F12" s="35">
        <v>104599000</v>
      </c>
      <c r="G12" s="35">
        <v>104599000</v>
      </c>
    </row>
    <row r="13" spans="1:7" ht="15.75" customHeight="1">
      <c r="A13" s="33" t="s">
        <v>22</v>
      </c>
      <c r="B13" s="36" t="s">
        <v>23</v>
      </c>
      <c r="C13" s="35">
        <v>350000</v>
      </c>
      <c r="D13" s="35">
        <v>1118189</v>
      </c>
      <c r="E13" s="35">
        <v>350000</v>
      </c>
      <c r="F13" s="35">
        <v>350000</v>
      </c>
      <c r="G13" s="35">
        <v>350000</v>
      </c>
    </row>
    <row r="14" spans="1:7" ht="15.75">
      <c r="A14" s="33"/>
      <c r="B14" s="36"/>
      <c r="C14" s="35"/>
      <c r="D14" s="35"/>
      <c r="E14" s="35"/>
      <c r="F14" s="35"/>
      <c r="G14" s="35"/>
    </row>
    <row r="15" spans="1:7" ht="13.5" customHeight="1">
      <c r="A15" s="37" t="s">
        <v>65</v>
      </c>
      <c r="B15" s="37"/>
      <c r="C15" s="38">
        <f>SUM(C16:C18)</f>
        <v>600000</v>
      </c>
      <c r="D15" s="38">
        <f>SUM(D16:D18)</f>
        <v>125070000</v>
      </c>
      <c r="E15" s="38">
        <f>SUM(E16:E18)</f>
        <v>600000</v>
      </c>
      <c r="F15" s="38">
        <f>SUM(F16:F18)</f>
        <v>550000</v>
      </c>
      <c r="G15" s="38">
        <f>SUM(G16:G18)</f>
        <v>550000</v>
      </c>
    </row>
    <row r="16" spans="1:7" ht="30" customHeight="1">
      <c r="A16" s="33" t="s">
        <v>24</v>
      </c>
      <c r="B16" s="39" t="s">
        <v>66</v>
      </c>
      <c r="C16" s="35">
        <v>0</v>
      </c>
      <c r="D16" s="35">
        <v>68470000</v>
      </c>
      <c r="E16" s="35">
        <v>0</v>
      </c>
      <c r="F16" s="35">
        <v>0</v>
      </c>
      <c r="G16" s="35">
        <v>0</v>
      </c>
    </row>
    <row r="17" spans="1:7" ht="15.75" customHeight="1">
      <c r="A17" s="33" t="s">
        <v>26</v>
      </c>
      <c r="B17" s="36" t="s">
        <v>27</v>
      </c>
      <c r="C17" s="40">
        <v>600000</v>
      </c>
      <c r="D17" s="40">
        <v>600000</v>
      </c>
      <c r="E17" s="40">
        <v>600000</v>
      </c>
      <c r="F17" s="40">
        <v>550000</v>
      </c>
      <c r="G17" s="40">
        <v>550000</v>
      </c>
    </row>
    <row r="18" spans="1:7" ht="15.75" customHeight="1">
      <c r="A18" s="33" t="s">
        <v>28</v>
      </c>
      <c r="B18" s="36" t="s">
        <v>29</v>
      </c>
      <c r="C18" s="40">
        <v>0</v>
      </c>
      <c r="D18" s="40">
        <v>56000000</v>
      </c>
      <c r="E18" s="40">
        <v>0</v>
      </c>
      <c r="F18" s="40">
        <v>0</v>
      </c>
      <c r="G18" s="40">
        <v>0</v>
      </c>
    </row>
    <row r="19" spans="1:7" ht="15.75">
      <c r="A19" s="41"/>
      <c r="B19" s="36"/>
      <c r="C19" s="40"/>
      <c r="D19" s="40"/>
      <c r="E19" s="40"/>
      <c r="F19" s="40"/>
      <c r="G19" s="40"/>
    </row>
    <row r="20" spans="1:7" ht="15.75" customHeight="1">
      <c r="A20" s="37" t="s">
        <v>31</v>
      </c>
      <c r="B20" s="42"/>
      <c r="C20" s="38">
        <f>SUM(C21)</f>
        <v>192810000</v>
      </c>
      <c r="D20" s="38">
        <f>SUM(D21)</f>
        <v>227618856</v>
      </c>
      <c r="E20" s="38">
        <f>SUM(E21)</f>
        <v>192810000</v>
      </c>
      <c r="F20" s="38">
        <f>SUM(F21)</f>
        <v>192810000</v>
      </c>
      <c r="G20" s="38">
        <f>SUM(G21)</f>
        <v>192810000</v>
      </c>
    </row>
    <row r="21" spans="1:7" ht="16.5" customHeight="1">
      <c r="A21" s="33" t="s">
        <v>30</v>
      </c>
      <c r="B21" s="36" t="s">
        <v>31</v>
      </c>
      <c r="C21" s="40">
        <v>192810000</v>
      </c>
      <c r="D21" s="40">
        <v>227618856</v>
      </c>
      <c r="E21" s="40">
        <v>192810000</v>
      </c>
      <c r="F21" s="40">
        <v>192810000</v>
      </c>
      <c r="G21" s="40">
        <v>192810000</v>
      </c>
    </row>
    <row r="22" spans="1:7" ht="15.75">
      <c r="A22" s="33"/>
      <c r="B22" s="36"/>
      <c r="C22" s="40"/>
      <c r="D22" s="40"/>
      <c r="E22" s="40"/>
      <c r="F22" s="40"/>
      <c r="G22" s="40"/>
    </row>
    <row r="23" spans="1:7" ht="15" customHeight="1">
      <c r="A23" s="37" t="s">
        <v>67</v>
      </c>
      <c r="B23" s="37"/>
      <c r="C23" s="38">
        <f>SUM(C9+C15+C20)</f>
        <v>529313392</v>
      </c>
      <c r="D23" s="38">
        <f>SUM(D9+D15+D20)</f>
        <v>758922228</v>
      </c>
      <c r="E23" s="38">
        <f>SUM(E9+E15+E20)</f>
        <v>529313392</v>
      </c>
      <c r="F23" s="38">
        <f>SUM(F9+F15+F20)</f>
        <v>529263392</v>
      </c>
      <c r="G23" s="38">
        <f>SUM(G9+G15+G20)</f>
        <v>529263392</v>
      </c>
    </row>
    <row r="24" spans="1:7" ht="15.75">
      <c r="A24" s="43"/>
      <c r="B24" s="43"/>
      <c r="C24" s="44"/>
      <c r="D24" s="44"/>
      <c r="E24" s="44"/>
      <c r="F24" s="44"/>
      <c r="G24" s="44"/>
    </row>
    <row r="25" spans="1:7" ht="13.5" customHeight="1">
      <c r="A25" s="55" t="s">
        <v>68</v>
      </c>
      <c r="B25" s="55"/>
      <c r="C25" s="38">
        <f>SUM(C26:C30)</f>
        <v>404049801</v>
      </c>
      <c r="D25" s="38">
        <f>SUM(D26:D30)</f>
        <v>471813278</v>
      </c>
      <c r="E25" s="38">
        <f>SUM(E26:E30)</f>
        <v>404049801</v>
      </c>
      <c r="F25" s="38">
        <f>SUM(F26:F30)</f>
        <v>404049801</v>
      </c>
      <c r="G25" s="38">
        <f>SUM(G26:G30)</f>
        <v>404049801</v>
      </c>
    </row>
    <row r="26" spans="1:7" ht="19.5" customHeight="1">
      <c r="A26" s="33" t="s">
        <v>33</v>
      </c>
      <c r="B26" s="46" t="s">
        <v>34</v>
      </c>
      <c r="C26" s="35">
        <v>82604019</v>
      </c>
      <c r="D26" s="35">
        <v>83649429</v>
      </c>
      <c r="E26" s="35">
        <v>82604019</v>
      </c>
      <c r="F26" s="35">
        <v>82604019</v>
      </c>
      <c r="G26" s="35">
        <v>82604019</v>
      </c>
    </row>
    <row r="27" spans="1:7" ht="33" customHeight="1">
      <c r="A27" s="33" t="s">
        <v>35</v>
      </c>
      <c r="B27" s="39" t="s">
        <v>69</v>
      </c>
      <c r="C27" s="35">
        <v>17730560</v>
      </c>
      <c r="D27" s="35">
        <v>17933560</v>
      </c>
      <c r="E27" s="35">
        <v>17730560</v>
      </c>
      <c r="F27" s="35">
        <v>17730560</v>
      </c>
      <c r="G27" s="35">
        <v>17730560</v>
      </c>
    </row>
    <row r="28" spans="1:7" ht="17.25" customHeight="1">
      <c r="A28" s="33" t="s">
        <v>37</v>
      </c>
      <c r="B28" s="36" t="s">
        <v>38</v>
      </c>
      <c r="C28" s="35">
        <v>159864627</v>
      </c>
      <c r="D28" s="35">
        <v>163595580</v>
      </c>
      <c r="E28" s="35">
        <v>159864627</v>
      </c>
      <c r="F28" s="35">
        <v>159864627</v>
      </c>
      <c r="G28" s="35">
        <v>159864627</v>
      </c>
    </row>
    <row r="29" spans="1:7" ht="18" customHeight="1">
      <c r="A29" s="33" t="s">
        <v>39</v>
      </c>
      <c r="B29" s="46" t="s">
        <v>70</v>
      </c>
      <c r="C29" s="35">
        <v>7888250</v>
      </c>
      <c r="D29" s="35">
        <v>6686000</v>
      </c>
      <c r="E29" s="35">
        <v>7888250</v>
      </c>
      <c r="F29" s="35">
        <v>7888250</v>
      </c>
      <c r="G29" s="35">
        <v>7888250</v>
      </c>
    </row>
    <row r="30" spans="1:7" ht="16.5" customHeight="1">
      <c r="A30" s="33" t="s">
        <v>41</v>
      </c>
      <c r="B30" s="46" t="s">
        <v>42</v>
      </c>
      <c r="C30" s="35">
        <v>135962345</v>
      </c>
      <c r="D30" s="35">
        <v>199948709</v>
      </c>
      <c r="E30" s="35">
        <v>135962345</v>
      </c>
      <c r="F30" s="35">
        <v>135962345</v>
      </c>
      <c r="G30" s="35">
        <v>135962345</v>
      </c>
    </row>
    <row r="31" spans="1:7" ht="15.75">
      <c r="A31" s="33"/>
      <c r="B31" s="46"/>
      <c r="C31" s="35"/>
      <c r="D31" s="35"/>
      <c r="E31" s="35"/>
      <c r="F31" s="35"/>
      <c r="G31" s="35"/>
    </row>
    <row r="32" spans="1:7" ht="15.75" customHeight="1">
      <c r="A32" s="45" t="s">
        <v>71</v>
      </c>
      <c r="B32" s="47"/>
      <c r="C32" s="38">
        <f>SUM(C33:C35)</f>
        <v>117198000</v>
      </c>
      <c r="D32" s="38">
        <f>SUM(D33:D35)</f>
        <v>278560719</v>
      </c>
      <c r="E32" s="38">
        <f>SUM(E33:E35)</f>
        <v>117198000</v>
      </c>
      <c r="F32" s="38">
        <f>SUM(F33:F35)</f>
        <v>117198000</v>
      </c>
      <c r="G32" s="38">
        <f>SUM(G33:G35)</f>
        <v>117198000</v>
      </c>
    </row>
    <row r="33" spans="1:7" ht="15" customHeight="1">
      <c r="A33" s="36" t="s">
        <v>43</v>
      </c>
      <c r="B33" s="46" t="s">
        <v>44</v>
      </c>
      <c r="C33" s="40">
        <v>65893000</v>
      </c>
      <c r="D33" s="40">
        <v>181433600</v>
      </c>
      <c r="E33" s="40">
        <v>65893000</v>
      </c>
      <c r="F33" s="40">
        <v>65893000</v>
      </c>
      <c r="G33" s="40">
        <v>65893000</v>
      </c>
    </row>
    <row r="34" spans="1:7" ht="17.25" customHeight="1">
      <c r="A34" s="36" t="s">
        <v>45</v>
      </c>
      <c r="B34" s="46" t="s">
        <v>46</v>
      </c>
      <c r="C34" s="40">
        <v>46800000</v>
      </c>
      <c r="D34" s="40">
        <v>92622119</v>
      </c>
      <c r="E34" s="40">
        <v>46800000</v>
      </c>
      <c r="F34" s="40">
        <v>46800000</v>
      </c>
      <c r="G34" s="40">
        <v>46800000</v>
      </c>
    </row>
    <row r="35" spans="1:7" ht="19.5" customHeight="1">
      <c r="A35" s="33" t="s">
        <v>72</v>
      </c>
      <c r="B35" s="33" t="s">
        <v>48</v>
      </c>
      <c r="C35" s="40">
        <v>4505000</v>
      </c>
      <c r="D35" s="40">
        <v>4505000</v>
      </c>
      <c r="E35" s="40">
        <v>4505000</v>
      </c>
      <c r="F35" s="40">
        <v>4505000</v>
      </c>
      <c r="G35" s="40">
        <v>4505000</v>
      </c>
    </row>
    <row r="36" spans="1:7" ht="15.75">
      <c r="A36" s="33"/>
      <c r="B36" s="33"/>
      <c r="C36" s="40"/>
      <c r="D36" s="40"/>
      <c r="E36" s="40"/>
      <c r="F36" s="40"/>
      <c r="G36" s="40"/>
    </row>
    <row r="37" spans="1:7" ht="14.25" customHeight="1">
      <c r="A37" s="37" t="s">
        <v>50</v>
      </c>
      <c r="B37" s="48"/>
      <c r="C37" s="38">
        <f>SUM(C38)</f>
        <v>8065591</v>
      </c>
      <c r="D37" s="38">
        <f>SUM(D38)</f>
        <v>8548231</v>
      </c>
      <c r="E37" s="38">
        <f>SUM(E38)</f>
        <v>8065591</v>
      </c>
      <c r="F37" s="38">
        <f>SUM(F38)</f>
        <v>8065591</v>
      </c>
      <c r="G37" s="38">
        <f>SUM(G38)</f>
        <v>8065591</v>
      </c>
    </row>
    <row r="38" spans="1:7" ht="15.75" customHeight="1">
      <c r="A38" s="33" t="s">
        <v>49</v>
      </c>
      <c r="B38" s="33" t="s">
        <v>50</v>
      </c>
      <c r="C38" s="40">
        <v>8065591</v>
      </c>
      <c r="D38" s="40">
        <v>8548231</v>
      </c>
      <c r="E38" s="40">
        <v>8065591</v>
      </c>
      <c r="F38" s="40">
        <v>8065591</v>
      </c>
      <c r="G38" s="40">
        <v>8065591</v>
      </c>
    </row>
    <row r="39" spans="1:7" ht="15.75">
      <c r="A39" s="33"/>
      <c r="B39" s="33"/>
      <c r="C39" s="40"/>
      <c r="D39" s="40"/>
      <c r="E39" s="40"/>
      <c r="F39" s="40"/>
      <c r="G39" s="40"/>
    </row>
    <row r="40" spans="1:7" ht="15.75" customHeight="1">
      <c r="A40" s="37" t="s">
        <v>73</v>
      </c>
      <c r="B40" s="37"/>
      <c r="C40" s="38">
        <f>SUM(C32,C25,C37)</f>
        <v>529313392</v>
      </c>
      <c r="D40" s="38">
        <f>SUM(D32,D25,D37)</f>
        <v>758922228</v>
      </c>
      <c r="E40" s="38">
        <f>SUM(E32,E25,E37)</f>
        <v>529313392</v>
      </c>
      <c r="F40" s="38">
        <f>SUM(F32,F25,F37)</f>
        <v>529313392</v>
      </c>
      <c r="G40" s="38">
        <f>SUM(G32,G25,G37)</f>
        <v>529313392</v>
      </c>
    </row>
  </sheetData>
  <sheetProtection selectLockedCells="1" selectUnlockedCells="1"/>
  <mergeCells count="12">
    <mergeCell ref="A1:C1"/>
    <mergeCell ref="B2:C2"/>
    <mergeCell ref="A7:B8"/>
    <mergeCell ref="C7:C8"/>
    <mergeCell ref="A3:G3"/>
    <mergeCell ref="A4:G4"/>
    <mergeCell ref="D7:D8"/>
    <mergeCell ref="E7:E8"/>
    <mergeCell ref="F7:F8"/>
    <mergeCell ref="G7:G8"/>
    <mergeCell ref="A9:B9"/>
    <mergeCell ref="A25:B25"/>
  </mergeCells>
  <printOptions/>
  <pageMargins left="0.25" right="0.25" top="0.75" bottom="0.75" header="0.3" footer="0.3"/>
  <pageSetup horizontalDpi="300" verticalDpi="300" orientation="portrait" paperSize="9" r:id="rId1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FritsSzilvi</cp:lastModifiedBy>
  <cp:lastPrinted>2017-11-29T12:33:06Z</cp:lastPrinted>
  <dcterms:created xsi:type="dcterms:W3CDTF">2017-11-29T12:15:24Z</dcterms:created>
  <dcterms:modified xsi:type="dcterms:W3CDTF">2018-05-03T11:42:29Z</dcterms:modified>
  <cp:category/>
  <cp:version/>
  <cp:contentType/>
  <cp:contentStatus/>
</cp:coreProperties>
</file>